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930" windowWidth="22215" windowHeight="8370" activeTab="4"/>
  </bookViews>
  <sheets>
    <sheet name="Original" sheetId="1" r:id="rId1"/>
    <sheet name="Average" sheetId="2" r:id="rId2"/>
    <sheet name="SD" sheetId="3" r:id="rId3"/>
    <sheet name="Z-score" sheetId="4" r:id="rId4"/>
    <sheet name="Descritized" sheetId="5" r:id="rId5"/>
  </sheets>
  <calcPr calcId="124519"/>
</workbook>
</file>

<file path=xl/calcChain.xml><?xml version="1.0" encoding="utf-8"?>
<calcChain xmlns="http://schemas.openxmlformats.org/spreadsheetml/2006/main">
  <c r="N4" i="5"/>
  <c r="O4"/>
  <c r="P4"/>
  <c r="Q4"/>
  <c r="L4"/>
  <c r="M4"/>
  <c r="I4"/>
  <c r="J4"/>
  <c r="K4"/>
  <c r="E4"/>
  <c r="F4"/>
  <c r="G4"/>
  <c r="H4"/>
  <c r="C4"/>
  <c r="D4"/>
  <c r="B4"/>
  <c r="Q9"/>
  <c r="P9"/>
  <c r="O9"/>
  <c r="N9"/>
  <c r="M9"/>
  <c r="L9"/>
  <c r="K9"/>
  <c r="J9"/>
  <c r="I9"/>
  <c r="H9"/>
  <c r="G9"/>
  <c r="F9"/>
  <c r="E9"/>
  <c r="D9"/>
  <c r="C9"/>
  <c r="B9"/>
  <c r="Q8"/>
  <c r="P8"/>
  <c r="O8"/>
  <c r="N8"/>
  <c r="M8"/>
  <c r="L8"/>
  <c r="K8"/>
  <c r="J8"/>
  <c r="I8"/>
  <c r="H8"/>
  <c r="G8"/>
  <c r="F8"/>
  <c r="E8"/>
  <c r="D8"/>
  <c r="C8"/>
  <c r="B8"/>
  <c r="Q7"/>
  <c r="P7"/>
  <c r="O7"/>
  <c r="N7"/>
  <c r="M7"/>
  <c r="L7"/>
  <c r="K7"/>
  <c r="J7"/>
  <c r="I7"/>
  <c r="H7"/>
  <c r="G7"/>
  <c r="F7"/>
  <c r="E7"/>
  <c r="D7"/>
  <c r="C7"/>
  <c r="B7"/>
  <c r="Q6"/>
  <c r="P6"/>
  <c r="O6"/>
  <c r="N6"/>
  <c r="M6"/>
  <c r="L6"/>
  <c r="K6"/>
  <c r="J6"/>
  <c r="I6"/>
  <c r="H6"/>
  <c r="G6"/>
  <c r="F6"/>
  <c r="E6"/>
  <c r="D6"/>
  <c r="C6"/>
  <c r="B6"/>
  <c r="Q9" i="4"/>
  <c r="P9"/>
  <c r="O9"/>
  <c r="N9"/>
  <c r="M9"/>
  <c r="L9"/>
  <c r="K9"/>
  <c r="J9"/>
  <c r="I9"/>
  <c r="H9"/>
  <c r="G9"/>
  <c r="F9"/>
  <c r="E9"/>
  <c r="D9"/>
  <c r="C9"/>
  <c r="B9"/>
  <c r="Q8"/>
  <c r="P8"/>
  <c r="O8"/>
  <c r="N8"/>
  <c r="M8"/>
  <c r="L8"/>
  <c r="K8"/>
  <c r="J8"/>
  <c r="I8"/>
  <c r="H8"/>
  <c r="G8"/>
  <c r="F8"/>
  <c r="E8"/>
  <c r="D8"/>
  <c r="C8"/>
  <c r="B8"/>
  <c r="Q7"/>
  <c r="P7"/>
  <c r="O7"/>
  <c r="N7"/>
  <c r="M7"/>
  <c r="L7"/>
  <c r="K7"/>
  <c r="J7"/>
  <c r="I7"/>
  <c r="H7"/>
  <c r="G7"/>
  <c r="F7"/>
  <c r="E7"/>
  <c r="D7"/>
  <c r="C7"/>
  <c r="B7"/>
  <c r="Q6"/>
  <c r="P6"/>
  <c r="O6"/>
  <c r="N6"/>
  <c r="M6"/>
  <c r="L6"/>
  <c r="K6"/>
  <c r="J6"/>
  <c r="I6"/>
  <c r="H6"/>
  <c r="G6"/>
  <c r="F6"/>
  <c r="E6"/>
  <c r="D6"/>
  <c r="C6"/>
  <c r="B6"/>
  <c r="S7" i="1"/>
  <c r="S8"/>
  <c r="S9"/>
  <c r="S6"/>
  <c r="R6"/>
  <c r="R7"/>
  <c r="R8"/>
  <c r="R9"/>
</calcChain>
</file>

<file path=xl/sharedStrings.xml><?xml version="1.0" encoding="utf-8"?>
<sst xmlns="http://schemas.openxmlformats.org/spreadsheetml/2006/main" count="351" uniqueCount="34">
  <si>
    <t>ID_REF</t>
  </si>
  <si>
    <t>GSM915094</t>
  </si>
  <si>
    <t>GSM915095</t>
  </si>
  <si>
    <t>GSM915096</t>
  </si>
  <si>
    <t>GSM915097</t>
  </si>
  <si>
    <t>GSM915098</t>
  </si>
  <si>
    <t>GSM915099</t>
  </si>
  <si>
    <t>GSM915100</t>
  </si>
  <si>
    <t>GSM915101</t>
  </si>
  <si>
    <t>GSM915102</t>
  </si>
  <si>
    <t>GSM915103</t>
  </si>
  <si>
    <t>GSM915104</t>
  </si>
  <si>
    <t>GSM915105</t>
  </si>
  <si>
    <t>GSM915106</t>
  </si>
  <si>
    <t>GSM915107</t>
  </si>
  <si>
    <t>GSM915108</t>
  </si>
  <si>
    <t>GSM915109</t>
  </si>
  <si>
    <t>Age</t>
  </si>
  <si>
    <t>Sex</t>
  </si>
  <si>
    <t xml:space="preserve"> male</t>
  </si>
  <si>
    <t xml:space="preserve"> female</t>
  </si>
  <si>
    <t>Alzheimers</t>
  </si>
  <si>
    <t>control</t>
  </si>
  <si>
    <t>Alzheimer's disease (AD)</t>
  </si>
  <si>
    <t>Region</t>
  </si>
  <si>
    <t>neocortex</t>
  </si>
  <si>
    <t>PSEN2</t>
  </si>
  <si>
    <t>PSEN1</t>
  </si>
  <si>
    <t>APP</t>
  </si>
  <si>
    <t>APOE</t>
  </si>
  <si>
    <t>Average</t>
  </si>
  <si>
    <t>SD</t>
  </si>
  <si>
    <t xml:space="preserve"> F</t>
  </si>
  <si>
    <t xml:space="preserve"> 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</si>
</sst>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0" borderId="1" xfId="1" applyFont="1" applyFill="1" applyBorder="1" applyAlignment="1">
      <alignment wrapText="1"/>
    </xf>
    <xf numFmtId="0" fontId="2" fillId="0" borderId="1" xfId="1" applyNumberFormat="1" applyFont="1" applyFill="1" applyBorder="1" applyAlignment="1">
      <alignment wrapText="1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9"/>
  <sheetViews>
    <sheetView workbookViewId="0">
      <selection activeCell="S6" sqref="S6:S9"/>
    </sheetView>
  </sheetViews>
  <sheetFormatPr defaultRowHeight="15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30</v>
      </c>
      <c r="S1" t="s">
        <v>31</v>
      </c>
    </row>
    <row r="2" spans="1:19">
      <c r="A2" t="s">
        <v>17</v>
      </c>
      <c r="B2">
        <v>85</v>
      </c>
      <c r="C2">
        <v>77</v>
      </c>
      <c r="D2">
        <v>83</v>
      </c>
      <c r="E2">
        <v>67</v>
      </c>
      <c r="F2">
        <v>88</v>
      </c>
      <c r="G2">
        <v>66</v>
      </c>
      <c r="H2">
        <v>79</v>
      </c>
      <c r="I2">
        <v>87</v>
      </c>
      <c r="J2">
        <v>66</v>
      </c>
      <c r="K2">
        <v>69</v>
      </c>
      <c r="L2">
        <v>81</v>
      </c>
      <c r="M2">
        <v>63</v>
      </c>
      <c r="N2">
        <v>78</v>
      </c>
      <c r="O2">
        <v>78</v>
      </c>
      <c r="P2">
        <v>67</v>
      </c>
      <c r="Q2">
        <v>88</v>
      </c>
    </row>
    <row r="3" spans="1:19">
      <c r="A3" t="s">
        <v>18</v>
      </c>
      <c r="B3" t="s">
        <v>19</v>
      </c>
      <c r="C3" t="s">
        <v>19</v>
      </c>
      <c r="D3" t="s">
        <v>19</v>
      </c>
      <c r="E3" t="s">
        <v>19</v>
      </c>
      <c r="F3" t="s">
        <v>20</v>
      </c>
      <c r="G3" t="s">
        <v>19</v>
      </c>
      <c r="H3" t="s">
        <v>20</v>
      </c>
      <c r="I3" t="s">
        <v>19</v>
      </c>
      <c r="J3" t="s">
        <v>19</v>
      </c>
      <c r="K3" t="s">
        <v>19</v>
      </c>
      <c r="L3" t="s">
        <v>20</v>
      </c>
      <c r="M3" t="s">
        <v>20</v>
      </c>
      <c r="N3" t="s">
        <v>19</v>
      </c>
      <c r="O3" t="s">
        <v>19</v>
      </c>
      <c r="P3" t="s">
        <v>20</v>
      </c>
      <c r="Q3" t="s">
        <v>20</v>
      </c>
    </row>
    <row r="4" spans="1:19">
      <c r="A4" t="s">
        <v>21</v>
      </c>
      <c r="B4" t="s">
        <v>22</v>
      </c>
      <c r="C4" t="s">
        <v>22</v>
      </c>
      <c r="D4" t="s">
        <v>23</v>
      </c>
      <c r="E4" t="s">
        <v>23</v>
      </c>
      <c r="F4" t="s">
        <v>23</v>
      </c>
      <c r="G4" t="s">
        <v>23</v>
      </c>
      <c r="H4" t="s">
        <v>22</v>
      </c>
      <c r="I4" t="s">
        <v>22</v>
      </c>
      <c r="J4" t="s">
        <v>22</v>
      </c>
      <c r="K4" t="s">
        <v>23</v>
      </c>
      <c r="L4" t="s">
        <v>22</v>
      </c>
      <c r="M4" t="s">
        <v>23</v>
      </c>
      <c r="N4" t="s">
        <v>23</v>
      </c>
      <c r="O4" t="s">
        <v>22</v>
      </c>
      <c r="P4" t="s">
        <v>23</v>
      </c>
      <c r="Q4" t="s">
        <v>22</v>
      </c>
    </row>
    <row r="5" spans="1:19">
      <c r="A5" t="s">
        <v>24</v>
      </c>
      <c r="B5" t="s">
        <v>25</v>
      </c>
      <c r="C5" t="s">
        <v>25</v>
      </c>
      <c r="D5" t="s">
        <v>25</v>
      </c>
      <c r="E5" t="s">
        <v>25</v>
      </c>
      <c r="F5" t="s">
        <v>25</v>
      </c>
      <c r="G5" t="s">
        <v>25</v>
      </c>
      <c r="H5" t="s">
        <v>25</v>
      </c>
      <c r="I5" t="s">
        <v>25</v>
      </c>
      <c r="J5" t="s">
        <v>25</v>
      </c>
      <c r="K5" t="s">
        <v>25</v>
      </c>
      <c r="L5" t="s">
        <v>25</v>
      </c>
      <c r="M5" t="s">
        <v>25</v>
      </c>
      <c r="N5" t="s">
        <v>25</v>
      </c>
      <c r="O5" t="s">
        <v>25</v>
      </c>
      <c r="P5" t="s">
        <v>25</v>
      </c>
      <c r="Q5" t="s">
        <v>25</v>
      </c>
    </row>
    <row r="6" spans="1:19">
      <c r="A6" s="1" t="s">
        <v>26</v>
      </c>
      <c r="B6" s="2">
        <v>5.4946200000000003</v>
      </c>
      <c r="C6" s="2">
        <v>5.4733099999999997</v>
      </c>
      <c r="D6" s="2">
        <v>5.2157099999999996</v>
      </c>
      <c r="E6" s="2">
        <v>4.80124</v>
      </c>
      <c r="F6" s="2">
        <v>4.9196200000000001</v>
      </c>
      <c r="G6" s="2">
        <v>5.0946300000000004</v>
      </c>
      <c r="H6" s="2">
        <v>5.4199599999999997</v>
      </c>
      <c r="I6" s="2">
        <v>5.2291800000000004</v>
      </c>
      <c r="J6" s="2">
        <v>5.2090699999999996</v>
      </c>
      <c r="K6" s="2">
        <v>5.2429199999999998</v>
      </c>
      <c r="L6" s="2">
        <v>4.9235199999999999</v>
      </c>
      <c r="M6" s="2">
        <v>5.0648099999999996</v>
      </c>
      <c r="N6" s="2">
        <v>5.3520899999999996</v>
      </c>
      <c r="O6" s="2">
        <v>5.3264699999999996</v>
      </c>
      <c r="P6" s="2">
        <v>5.0435100000000004</v>
      </c>
      <c r="Q6" s="2">
        <v>5.2119999999999997</v>
      </c>
      <c r="R6">
        <f>AVERAGE(B6:Q6)</f>
        <v>5.1889162499999992</v>
      </c>
      <c r="S6">
        <f>STDEV(B6:Q6)</f>
        <v>0.20300094780979691</v>
      </c>
    </row>
    <row r="7" spans="1:19">
      <c r="A7" s="1" t="s">
        <v>27</v>
      </c>
      <c r="B7" s="2">
        <v>6.2330500000000004</v>
      </c>
      <c r="C7" s="2">
        <v>6.2041399999999998</v>
      </c>
      <c r="D7" s="2">
        <v>6.2311199999999998</v>
      </c>
      <c r="E7" s="2">
        <v>6.6069399999999998</v>
      </c>
      <c r="F7" s="2">
        <v>6.2264299999999997</v>
      </c>
      <c r="G7" s="2">
        <v>6.0191600000000003</v>
      </c>
      <c r="H7" s="2">
        <v>6.0787300000000002</v>
      </c>
      <c r="I7" s="2">
        <v>6.3552099999999996</v>
      </c>
      <c r="J7" s="2">
        <v>6.0808600000000004</v>
      </c>
      <c r="K7" s="2">
        <v>5.8426400000000003</v>
      </c>
      <c r="L7" s="2">
        <v>6.0708599999999997</v>
      </c>
      <c r="M7" s="2">
        <v>5.8032000000000004</v>
      </c>
      <c r="N7" s="2">
        <v>6.3009300000000001</v>
      </c>
      <c r="O7" s="2">
        <v>6.25197</v>
      </c>
      <c r="P7" s="2">
        <v>5.5361799999999999</v>
      </c>
      <c r="Q7" s="2">
        <v>5.9039700000000002</v>
      </c>
      <c r="R7">
        <f t="shared" ref="R7:R9" si="0">AVERAGE(B7:Q7)</f>
        <v>6.109086875</v>
      </c>
      <c r="S7">
        <f t="shared" ref="S7:S9" si="1">STDEV(B7:Q7)</f>
        <v>0.25361907325011973</v>
      </c>
    </row>
    <row r="8" spans="1:19">
      <c r="A8" s="1" t="s">
        <v>28</v>
      </c>
      <c r="B8" s="2">
        <v>9.9089299999999998</v>
      </c>
      <c r="C8" s="2">
        <v>9.7669800000000002</v>
      </c>
      <c r="D8" s="2">
        <v>9.2134400000000003</v>
      </c>
      <c r="E8" s="2">
        <v>9.1532499999999999</v>
      </c>
      <c r="F8" s="2">
        <v>8.9434799999999992</v>
      </c>
      <c r="G8" s="2">
        <v>9.8382400000000008</v>
      </c>
      <c r="H8" s="2">
        <v>9.4995700000000003</v>
      </c>
      <c r="I8" s="2">
        <v>9.4778300000000009</v>
      </c>
      <c r="J8" s="2">
        <v>9.3662500000000009</v>
      </c>
      <c r="K8" s="2">
        <v>8.4523200000000003</v>
      </c>
      <c r="L8" s="2">
        <v>8.9490099999999995</v>
      </c>
      <c r="M8" s="2">
        <v>9.3422699999999992</v>
      </c>
      <c r="N8" s="2">
        <v>9.7521400000000007</v>
      </c>
      <c r="O8" s="2">
        <v>10.042999999999999</v>
      </c>
      <c r="P8" s="2">
        <v>9.0250400000000006</v>
      </c>
      <c r="Q8" s="2">
        <v>9.8677600000000005</v>
      </c>
      <c r="R8">
        <f t="shared" si="0"/>
        <v>9.4124693749999988</v>
      </c>
      <c r="S8">
        <f t="shared" si="1"/>
        <v>0.44016134730299827</v>
      </c>
    </row>
    <row r="9" spans="1:19">
      <c r="A9" s="1" t="s">
        <v>29</v>
      </c>
      <c r="B9" s="2">
        <v>8.7680299999999995</v>
      </c>
      <c r="C9" s="2">
        <v>8.4387000000000008</v>
      </c>
      <c r="D9" s="2">
        <v>8.5377399999999994</v>
      </c>
      <c r="E9" s="2">
        <v>9.0951199999999996</v>
      </c>
      <c r="F9" s="2">
        <v>8.5095899999999993</v>
      </c>
      <c r="G9" s="2">
        <v>8.5296099999999999</v>
      </c>
      <c r="H9" s="2">
        <v>8.4975699999999996</v>
      </c>
      <c r="I9" s="2">
        <v>8.5235400000000006</v>
      </c>
      <c r="J9" s="2">
        <v>9.3438400000000001</v>
      </c>
      <c r="K9" s="2">
        <v>9.6853499999999997</v>
      </c>
      <c r="L9" s="2">
        <v>8.9546899999999994</v>
      </c>
      <c r="M9" s="2">
        <v>8.08141</v>
      </c>
      <c r="N9" s="2">
        <v>8.7522900000000003</v>
      </c>
      <c r="O9" s="2">
        <v>7.5738000000000003</v>
      </c>
      <c r="P9" s="2">
        <v>9.64907</v>
      </c>
      <c r="Q9" s="2">
        <v>7.4899300000000002</v>
      </c>
      <c r="R9">
        <f t="shared" si="0"/>
        <v>8.6518925000000007</v>
      </c>
      <c r="S9">
        <f t="shared" si="1"/>
        <v>0.62315104915259556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9"/>
  <sheetViews>
    <sheetView workbookViewId="0">
      <selection activeCell="B6" sqref="B6:Q9"/>
    </sheetView>
  </sheetViews>
  <sheetFormatPr defaultRowHeight="15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85</v>
      </c>
      <c r="C2">
        <v>77</v>
      </c>
      <c r="D2">
        <v>83</v>
      </c>
      <c r="E2">
        <v>67</v>
      </c>
      <c r="F2">
        <v>88</v>
      </c>
      <c r="G2">
        <v>66</v>
      </c>
      <c r="H2">
        <v>79</v>
      </c>
      <c r="I2">
        <v>87</v>
      </c>
      <c r="J2">
        <v>66</v>
      </c>
      <c r="K2">
        <v>69</v>
      </c>
      <c r="L2">
        <v>81</v>
      </c>
      <c r="M2">
        <v>63</v>
      </c>
      <c r="N2">
        <v>78</v>
      </c>
      <c r="O2">
        <v>78</v>
      </c>
      <c r="P2">
        <v>67</v>
      </c>
      <c r="Q2">
        <v>88</v>
      </c>
    </row>
    <row r="3" spans="1:17">
      <c r="A3" t="s">
        <v>18</v>
      </c>
      <c r="B3" t="s">
        <v>19</v>
      </c>
      <c r="C3" t="s">
        <v>19</v>
      </c>
      <c r="D3" t="s">
        <v>19</v>
      </c>
      <c r="E3" t="s">
        <v>19</v>
      </c>
      <c r="F3" t="s">
        <v>20</v>
      </c>
      <c r="G3" t="s">
        <v>19</v>
      </c>
      <c r="H3" t="s">
        <v>20</v>
      </c>
      <c r="I3" t="s">
        <v>19</v>
      </c>
      <c r="J3" t="s">
        <v>19</v>
      </c>
      <c r="K3" t="s">
        <v>19</v>
      </c>
      <c r="L3" t="s">
        <v>20</v>
      </c>
      <c r="M3" t="s">
        <v>20</v>
      </c>
      <c r="N3" t="s">
        <v>19</v>
      </c>
      <c r="O3" t="s">
        <v>19</v>
      </c>
      <c r="P3" t="s">
        <v>20</v>
      </c>
      <c r="Q3" t="s">
        <v>20</v>
      </c>
    </row>
    <row r="4" spans="1:17">
      <c r="A4" t="s">
        <v>21</v>
      </c>
      <c r="B4" t="s">
        <v>22</v>
      </c>
      <c r="C4" t="s">
        <v>22</v>
      </c>
      <c r="D4" t="s">
        <v>23</v>
      </c>
      <c r="E4" t="s">
        <v>23</v>
      </c>
      <c r="F4" t="s">
        <v>23</v>
      </c>
      <c r="G4" t="s">
        <v>23</v>
      </c>
      <c r="H4" t="s">
        <v>22</v>
      </c>
      <c r="I4" t="s">
        <v>22</v>
      </c>
      <c r="J4" t="s">
        <v>22</v>
      </c>
      <c r="K4" t="s">
        <v>23</v>
      </c>
      <c r="L4" t="s">
        <v>22</v>
      </c>
      <c r="M4" t="s">
        <v>23</v>
      </c>
      <c r="N4" t="s">
        <v>23</v>
      </c>
      <c r="O4" t="s">
        <v>22</v>
      </c>
      <c r="P4" t="s">
        <v>23</v>
      </c>
      <c r="Q4" t="s">
        <v>22</v>
      </c>
    </row>
    <row r="5" spans="1:17">
      <c r="A5" t="s">
        <v>24</v>
      </c>
      <c r="B5" t="s">
        <v>25</v>
      </c>
      <c r="C5" t="s">
        <v>25</v>
      </c>
      <c r="D5" t="s">
        <v>25</v>
      </c>
      <c r="E5" t="s">
        <v>25</v>
      </c>
      <c r="F5" t="s">
        <v>25</v>
      </c>
      <c r="G5" t="s">
        <v>25</v>
      </c>
      <c r="H5" t="s">
        <v>25</v>
      </c>
      <c r="I5" t="s">
        <v>25</v>
      </c>
      <c r="J5" t="s">
        <v>25</v>
      </c>
      <c r="K5" t="s">
        <v>25</v>
      </c>
      <c r="L5" t="s">
        <v>25</v>
      </c>
      <c r="M5" t="s">
        <v>25</v>
      </c>
      <c r="N5" t="s">
        <v>25</v>
      </c>
      <c r="O5" t="s">
        <v>25</v>
      </c>
      <c r="P5" t="s">
        <v>25</v>
      </c>
      <c r="Q5" t="s">
        <v>25</v>
      </c>
    </row>
    <row r="6" spans="1:17">
      <c r="A6" s="1" t="s">
        <v>26</v>
      </c>
      <c r="B6" s="2">
        <v>5.1889162499999992</v>
      </c>
      <c r="C6" s="2">
        <v>5.1889162499999992</v>
      </c>
      <c r="D6" s="2">
        <v>5.1889162499999992</v>
      </c>
      <c r="E6" s="2">
        <v>5.1889162499999992</v>
      </c>
      <c r="F6" s="2">
        <v>5.1889162499999992</v>
      </c>
      <c r="G6" s="2">
        <v>5.1889162499999992</v>
      </c>
      <c r="H6" s="2">
        <v>5.1889162499999992</v>
      </c>
      <c r="I6" s="2">
        <v>5.1889162499999992</v>
      </c>
      <c r="J6" s="2">
        <v>5.1889162499999992</v>
      </c>
      <c r="K6" s="2">
        <v>5.1889162499999992</v>
      </c>
      <c r="L6" s="2">
        <v>5.1889162499999992</v>
      </c>
      <c r="M6" s="2">
        <v>5.1889162499999992</v>
      </c>
      <c r="N6" s="2">
        <v>5.1889162499999992</v>
      </c>
      <c r="O6" s="2">
        <v>5.1889162499999992</v>
      </c>
      <c r="P6" s="2">
        <v>5.1889162499999992</v>
      </c>
      <c r="Q6" s="2">
        <v>5.1889162499999992</v>
      </c>
    </row>
    <row r="7" spans="1:17">
      <c r="A7" s="1" t="s">
        <v>27</v>
      </c>
      <c r="B7" s="2">
        <v>6.109086875</v>
      </c>
      <c r="C7" s="2">
        <v>6.109086875</v>
      </c>
      <c r="D7" s="2">
        <v>6.109086875</v>
      </c>
      <c r="E7" s="2">
        <v>6.109086875</v>
      </c>
      <c r="F7" s="2">
        <v>6.109086875</v>
      </c>
      <c r="G7" s="2">
        <v>6.109086875</v>
      </c>
      <c r="H7" s="2">
        <v>6.109086875</v>
      </c>
      <c r="I7" s="2">
        <v>6.109086875</v>
      </c>
      <c r="J7" s="2">
        <v>6.109086875</v>
      </c>
      <c r="K7" s="2">
        <v>6.109086875</v>
      </c>
      <c r="L7" s="2">
        <v>6.109086875</v>
      </c>
      <c r="M7" s="2">
        <v>6.109086875</v>
      </c>
      <c r="N7" s="2">
        <v>6.109086875</v>
      </c>
      <c r="O7" s="2">
        <v>6.109086875</v>
      </c>
      <c r="P7" s="2">
        <v>6.109086875</v>
      </c>
      <c r="Q7" s="2">
        <v>6.109086875</v>
      </c>
    </row>
    <row r="8" spans="1:17">
      <c r="A8" s="1" t="s">
        <v>28</v>
      </c>
      <c r="B8" s="2">
        <v>9.4124693749999988</v>
      </c>
      <c r="C8" s="2">
        <v>9.4124693749999988</v>
      </c>
      <c r="D8" s="2">
        <v>9.4124693749999988</v>
      </c>
      <c r="E8" s="2">
        <v>9.4124693749999988</v>
      </c>
      <c r="F8" s="2">
        <v>9.4124693749999988</v>
      </c>
      <c r="G8" s="2">
        <v>9.4124693749999988</v>
      </c>
      <c r="H8" s="2">
        <v>9.4124693749999988</v>
      </c>
      <c r="I8" s="2">
        <v>9.4124693749999988</v>
      </c>
      <c r="J8" s="2">
        <v>9.4124693749999988</v>
      </c>
      <c r="K8" s="2">
        <v>9.4124693749999988</v>
      </c>
      <c r="L8" s="2">
        <v>9.4124693749999988</v>
      </c>
      <c r="M8" s="2">
        <v>9.4124693749999988</v>
      </c>
      <c r="N8" s="2">
        <v>9.4124693749999988</v>
      </c>
      <c r="O8" s="2">
        <v>9.4124693749999988</v>
      </c>
      <c r="P8" s="2">
        <v>9.4124693749999988</v>
      </c>
      <c r="Q8" s="2">
        <v>9.4124693749999988</v>
      </c>
    </row>
    <row r="9" spans="1:17">
      <c r="A9" s="1" t="s">
        <v>29</v>
      </c>
      <c r="B9" s="2">
        <v>8.6518925000000007</v>
      </c>
      <c r="C9" s="2">
        <v>8.6518925000000007</v>
      </c>
      <c r="D9" s="2">
        <v>8.6518925000000007</v>
      </c>
      <c r="E9" s="2">
        <v>8.6518925000000007</v>
      </c>
      <c r="F9" s="2">
        <v>8.6518925000000007</v>
      </c>
      <c r="G9" s="2">
        <v>8.6518925000000007</v>
      </c>
      <c r="H9" s="2">
        <v>8.6518925000000007</v>
      </c>
      <c r="I9" s="2">
        <v>8.6518925000000007</v>
      </c>
      <c r="J9" s="2">
        <v>8.6518925000000007</v>
      </c>
      <c r="K9" s="2">
        <v>8.6518925000000007</v>
      </c>
      <c r="L9" s="2">
        <v>8.6518925000000007</v>
      </c>
      <c r="M9" s="2">
        <v>8.6518925000000007</v>
      </c>
      <c r="N9" s="2">
        <v>8.6518925000000007</v>
      </c>
      <c r="O9" s="2">
        <v>8.6518925000000007</v>
      </c>
      <c r="P9" s="2">
        <v>8.6518925000000007</v>
      </c>
      <c r="Q9" s="2">
        <v>8.6518925000000007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Q9"/>
  <sheetViews>
    <sheetView workbookViewId="0">
      <selection activeCell="B6" sqref="B6"/>
    </sheetView>
  </sheetViews>
  <sheetFormatPr defaultRowHeight="15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85</v>
      </c>
      <c r="C2">
        <v>77</v>
      </c>
      <c r="D2">
        <v>83</v>
      </c>
      <c r="E2">
        <v>67</v>
      </c>
      <c r="F2">
        <v>88</v>
      </c>
      <c r="G2">
        <v>66</v>
      </c>
      <c r="H2">
        <v>79</v>
      </c>
      <c r="I2">
        <v>87</v>
      </c>
      <c r="J2">
        <v>66</v>
      </c>
      <c r="K2">
        <v>69</v>
      </c>
      <c r="L2">
        <v>81</v>
      </c>
      <c r="M2">
        <v>63</v>
      </c>
      <c r="N2">
        <v>78</v>
      </c>
      <c r="O2">
        <v>78</v>
      </c>
      <c r="P2">
        <v>67</v>
      </c>
      <c r="Q2">
        <v>88</v>
      </c>
    </row>
    <row r="3" spans="1:17">
      <c r="A3" t="s">
        <v>18</v>
      </c>
      <c r="B3" t="s">
        <v>19</v>
      </c>
      <c r="C3" t="s">
        <v>19</v>
      </c>
      <c r="D3" t="s">
        <v>19</v>
      </c>
      <c r="E3" t="s">
        <v>19</v>
      </c>
      <c r="F3" t="s">
        <v>20</v>
      </c>
      <c r="G3" t="s">
        <v>19</v>
      </c>
      <c r="H3" t="s">
        <v>20</v>
      </c>
      <c r="I3" t="s">
        <v>19</v>
      </c>
      <c r="J3" t="s">
        <v>19</v>
      </c>
      <c r="K3" t="s">
        <v>19</v>
      </c>
      <c r="L3" t="s">
        <v>20</v>
      </c>
      <c r="M3" t="s">
        <v>20</v>
      </c>
      <c r="N3" t="s">
        <v>19</v>
      </c>
      <c r="O3" t="s">
        <v>19</v>
      </c>
      <c r="P3" t="s">
        <v>20</v>
      </c>
      <c r="Q3" t="s">
        <v>20</v>
      </c>
    </row>
    <row r="4" spans="1:17">
      <c r="A4" t="s">
        <v>21</v>
      </c>
      <c r="B4" t="s">
        <v>22</v>
      </c>
      <c r="C4" t="s">
        <v>22</v>
      </c>
      <c r="D4" t="s">
        <v>23</v>
      </c>
      <c r="E4" t="s">
        <v>23</v>
      </c>
      <c r="F4" t="s">
        <v>23</v>
      </c>
      <c r="G4" t="s">
        <v>23</v>
      </c>
      <c r="H4" t="s">
        <v>22</v>
      </c>
      <c r="I4" t="s">
        <v>22</v>
      </c>
      <c r="J4" t="s">
        <v>22</v>
      </c>
      <c r="K4" t="s">
        <v>23</v>
      </c>
      <c r="L4" t="s">
        <v>22</v>
      </c>
      <c r="M4" t="s">
        <v>23</v>
      </c>
      <c r="N4" t="s">
        <v>23</v>
      </c>
      <c r="O4" t="s">
        <v>22</v>
      </c>
      <c r="P4" t="s">
        <v>23</v>
      </c>
      <c r="Q4" t="s">
        <v>22</v>
      </c>
    </row>
    <row r="5" spans="1:17">
      <c r="A5" t="s">
        <v>24</v>
      </c>
      <c r="B5" t="s">
        <v>25</v>
      </c>
      <c r="C5" t="s">
        <v>25</v>
      </c>
      <c r="D5" t="s">
        <v>25</v>
      </c>
      <c r="E5" t="s">
        <v>25</v>
      </c>
      <c r="F5" t="s">
        <v>25</v>
      </c>
      <c r="G5" t="s">
        <v>25</v>
      </c>
      <c r="H5" t="s">
        <v>25</v>
      </c>
      <c r="I5" t="s">
        <v>25</v>
      </c>
      <c r="J5" t="s">
        <v>25</v>
      </c>
      <c r="K5" t="s">
        <v>25</v>
      </c>
      <c r="L5" t="s">
        <v>25</v>
      </c>
      <c r="M5" t="s">
        <v>25</v>
      </c>
      <c r="N5" t="s">
        <v>25</v>
      </c>
      <c r="O5" t="s">
        <v>25</v>
      </c>
      <c r="P5" t="s">
        <v>25</v>
      </c>
      <c r="Q5" t="s">
        <v>25</v>
      </c>
    </row>
    <row r="6" spans="1:17">
      <c r="A6" s="1" t="s">
        <v>26</v>
      </c>
      <c r="B6" s="2">
        <v>0.20300094780979691</v>
      </c>
      <c r="C6" s="2">
        <v>0.20300094780979691</v>
      </c>
      <c r="D6" s="2">
        <v>0.20300094780979691</v>
      </c>
      <c r="E6" s="2">
        <v>0.20300094780979691</v>
      </c>
      <c r="F6" s="2">
        <v>0.20300094780979691</v>
      </c>
      <c r="G6" s="2">
        <v>0.20300094780979691</v>
      </c>
      <c r="H6" s="2">
        <v>0.20300094780979691</v>
      </c>
      <c r="I6" s="2">
        <v>0.20300094780979691</v>
      </c>
      <c r="J6" s="2">
        <v>0.20300094780979691</v>
      </c>
      <c r="K6" s="2">
        <v>0.20300094780979691</v>
      </c>
      <c r="L6" s="2">
        <v>0.20300094780979691</v>
      </c>
      <c r="M6" s="2">
        <v>0.20300094780979691</v>
      </c>
      <c r="N6" s="2">
        <v>0.20300094780979691</v>
      </c>
      <c r="O6" s="2">
        <v>0.20300094780979691</v>
      </c>
      <c r="P6" s="2">
        <v>0.20300094780979691</v>
      </c>
      <c r="Q6" s="2">
        <v>0.20300094780979691</v>
      </c>
    </row>
    <row r="7" spans="1:17">
      <c r="A7" s="1" t="s">
        <v>27</v>
      </c>
      <c r="B7" s="2">
        <v>0.25361907325011973</v>
      </c>
      <c r="C7" s="2">
        <v>0.25361907325011973</v>
      </c>
      <c r="D7" s="2">
        <v>0.25361907325011973</v>
      </c>
      <c r="E7" s="2">
        <v>0.25361907325011973</v>
      </c>
      <c r="F7" s="2">
        <v>0.25361907325011973</v>
      </c>
      <c r="G7" s="2">
        <v>0.25361907325011973</v>
      </c>
      <c r="H7" s="2">
        <v>0.25361907325011973</v>
      </c>
      <c r="I7" s="2">
        <v>0.25361907325011973</v>
      </c>
      <c r="J7" s="2">
        <v>0.25361907325011973</v>
      </c>
      <c r="K7" s="2">
        <v>0.25361907325011973</v>
      </c>
      <c r="L7" s="2">
        <v>0.25361907325011973</v>
      </c>
      <c r="M7" s="2">
        <v>0.25361907325011973</v>
      </c>
      <c r="N7" s="2">
        <v>0.25361907325011973</v>
      </c>
      <c r="O7" s="2">
        <v>0.25361907325011973</v>
      </c>
      <c r="P7" s="2">
        <v>0.25361907325011973</v>
      </c>
      <c r="Q7" s="2">
        <v>0.25361907325011973</v>
      </c>
    </row>
    <row r="8" spans="1:17">
      <c r="A8" s="1" t="s">
        <v>28</v>
      </c>
      <c r="B8" s="2">
        <v>0.44016134730299827</v>
      </c>
      <c r="C8" s="2">
        <v>0.44016134730299827</v>
      </c>
      <c r="D8" s="2">
        <v>0.44016134730299827</v>
      </c>
      <c r="E8" s="2">
        <v>0.44016134730299827</v>
      </c>
      <c r="F8" s="2">
        <v>0.44016134730299827</v>
      </c>
      <c r="G8" s="2">
        <v>0.44016134730299827</v>
      </c>
      <c r="H8" s="2">
        <v>0.44016134730299827</v>
      </c>
      <c r="I8" s="2">
        <v>0.44016134730299827</v>
      </c>
      <c r="J8" s="2">
        <v>0.44016134730299827</v>
      </c>
      <c r="K8" s="2">
        <v>0.44016134730299827</v>
      </c>
      <c r="L8" s="2">
        <v>0.44016134730299827</v>
      </c>
      <c r="M8" s="2">
        <v>0.44016134730299827</v>
      </c>
      <c r="N8" s="2">
        <v>0.44016134730299827</v>
      </c>
      <c r="O8" s="2">
        <v>0.44016134730299827</v>
      </c>
      <c r="P8" s="2">
        <v>0.44016134730299827</v>
      </c>
      <c r="Q8" s="2">
        <v>0.44016134730299827</v>
      </c>
    </row>
    <row r="9" spans="1:17">
      <c r="A9" s="1" t="s">
        <v>29</v>
      </c>
      <c r="B9" s="2">
        <v>0.62315104915259556</v>
      </c>
      <c r="C9" s="2">
        <v>0.62315104915259556</v>
      </c>
      <c r="D9" s="2">
        <v>0.62315104915259556</v>
      </c>
      <c r="E9" s="2">
        <v>0.62315104915259556</v>
      </c>
      <c r="F9" s="2">
        <v>0.62315104915259556</v>
      </c>
      <c r="G9" s="2">
        <v>0.62315104915259556</v>
      </c>
      <c r="H9" s="2">
        <v>0.62315104915259556</v>
      </c>
      <c r="I9" s="2">
        <v>0.62315104915259556</v>
      </c>
      <c r="J9" s="2">
        <v>0.62315104915259556</v>
      </c>
      <c r="K9" s="2">
        <v>0.62315104915259556</v>
      </c>
      <c r="L9" s="2">
        <v>0.62315104915259556</v>
      </c>
      <c r="M9" s="2">
        <v>0.62315104915259556</v>
      </c>
      <c r="N9" s="2">
        <v>0.62315104915259556</v>
      </c>
      <c r="O9" s="2">
        <v>0.62315104915259556</v>
      </c>
      <c r="P9" s="2">
        <v>0.62315104915259556</v>
      </c>
      <c r="Q9" s="2">
        <v>0.62315104915259556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Q9"/>
  <sheetViews>
    <sheetView workbookViewId="0">
      <selection activeCell="B6" sqref="B6"/>
    </sheetView>
  </sheetViews>
  <sheetFormatPr defaultRowHeight="15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85</v>
      </c>
      <c r="C2">
        <v>77</v>
      </c>
      <c r="D2">
        <v>83</v>
      </c>
      <c r="E2">
        <v>67</v>
      </c>
      <c r="F2">
        <v>88</v>
      </c>
      <c r="G2">
        <v>66</v>
      </c>
      <c r="H2">
        <v>79</v>
      </c>
      <c r="I2">
        <v>87</v>
      </c>
      <c r="J2">
        <v>66</v>
      </c>
      <c r="K2">
        <v>69</v>
      </c>
      <c r="L2">
        <v>81</v>
      </c>
      <c r="M2">
        <v>63</v>
      </c>
      <c r="N2">
        <v>78</v>
      </c>
      <c r="O2">
        <v>78</v>
      </c>
      <c r="P2">
        <v>67</v>
      </c>
      <c r="Q2">
        <v>88</v>
      </c>
    </row>
    <row r="3" spans="1:17">
      <c r="A3" t="s">
        <v>18</v>
      </c>
      <c r="B3" t="s">
        <v>19</v>
      </c>
      <c r="C3" t="s">
        <v>19</v>
      </c>
      <c r="D3" t="s">
        <v>19</v>
      </c>
      <c r="E3" t="s">
        <v>19</v>
      </c>
      <c r="F3" t="s">
        <v>20</v>
      </c>
      <c r="G3" t="s">
        <v>19</v>
      </c>
      <c r="H3" t="s">
        <v>20</v>
      </c>
      <c r="I3" t="s">
        <v>19</v>
      </c>
      <c r="J3" t="s">
        <v>19</v>
      </c>
      <c r="K3" t="s">
        <v>19</v>
      </c>
      <c r="L3" t="s">
        <v>20</v>
      </c>
      <c r="M3" t="s">
        <v>20</v>
      </c>
      <c r="N3" t="s">
        <v>19</v>
      </c>
      <c r="O3" t="s">
        <v>19</v>
      </c>
      <c r="P3" t="s">
        <v>20</v>
      </c>
      <c r="Q3" t="s">
        <v>20</v>
      </c>
    </row>
    <row r="4" spans="1:17">
      <c r="A4" t="s">
        <v>21</v>
      </c>
      <c r="B4" t="s">
        <v>22</v>
      </c>
      <c r="C4" t="s">
        <v>22</v>
      </c>
      <c r="D4" t="s">
        <v>23</v>
      </c>
      <c r="E4" t="s">
        <v>23</v>
      </c>
      <c r="F4" t="s">
        <v>23</v>
      </c>
      <c r="G4" t="s">
        <v>23</v>
      </c>
      <c r="H4" t="s">
        <v>22</v>
      </c>
      <c r="I4" t="s">
        <v>22</v>
      </c>
      <c r="J4" t="s">
        <v>22</v>
      </c>
      <c r="K4" t="s">
        <v>23</v>
      </c>
      <c r="L4" t="s">
        <v>22</v>
      </c>
      <c r="M4" t="s">
        <v>23</v>
      </c>
      <c r="N4" t="s">
        <v>23</v>
      </c>
      <c r="O4" t="s">
        <v>22</v>
      </c>
      <c r="P4" t="s">
        <v>23</v>
      </c>
      <c r="Q4" t="s">
        <v>22</v>
      </c>
    </row>
    <row r="5" spans="1:17">
      <c r="A5" t="s">
        <v>24</v>
      </c>
      <c r="B5" t="s">
        <v>25</v>
      </c>
      <c r="C5" t="s">
        <v>25</v>
      </c>
      <c r="D5" t="s">
        <v>25</v>
      </c>
      <c r="E5" t="s">
        <v>25</v>
      </c>
      <c r="F5" t="s">
        <v>25</v>
      </c>
      <c r="G5" t="s">
        <v>25</v>
      </c>
      <c r="H5" t="s">
        <v>25</v>
      </c>
      <c r="I5" t="s">
        <v>25</v>
      </c>
      <c r="J5" t="s">
        <v>25</v>
      </c>
      <c r="K5" t="s">
        <v>25</v>
      </c>
      <c r="L5" t="s">
        <v>25</v>
      </c>
      <c r="M5" t="s">
        <v>25</v>
      </c>
      <c r="N5" t="s">
        <v>25</v>
      </c>
      <c r="O5" t="s">
        <v>25</v>
      </c>
      <c r="P5" t="s">
        <v>25</v>
      </c>
      <c r="Q5" t="s">
        <v>25</v>
      </c>
    </row>
    <row r="6" spans="1:17">
      <c r="A6" s="1" t="s">
        <v>26</v>
      </c>
      <c r="B6" s="2">
        <f>(Original!B6-Average!B6)/SD!B6</f>
        <v>1.5059227717815002</v>
      </c>
      <c r="C6" s="2">
        <f>(Original!C6-Average!C6)/SD!C6</f>
        <v>1.4009478924525272</v>
      </c>
      <c r="D6" s="2">
        <f>(Original!D6-Average!D6)/SD!D6</f>
        <v>0.13198830000096834</v>
      </c>
      <c r="E6" s="2">
        <f>(Original!E6-Average!E6)/SD!E6</f>
        <v>-1.9097263051364426</v>
      </c>
      <c r="F6" s="2">
        <f>(Original!F6-Average!F6)/SD!F6</f>
        <v>-1.3265763185121582</v>
      </c>
      <c r="G6" s="2">
        <f>(Original!G6-Average!G6)/SD!G6</f>
        <v>-0.46446211713425556</v>
      </c>
      <c r="H6" s="2">
        <f>(Original!H6-Average!H6)/SD!H6</f>
        <v>1.1381412377270199</v>
      </c>
      <c r="I6" s="2">
        <f>(Original!I6-Average!I6)/SD!I6</f>
        <v>0.19834266999446004</v>
      </c>
      <c r="J6" s="2">
        <f>(Original!J6-Average!J6)/SD!J6</f>
        <v>9.9279093114794742E-2</v>
      </c>
      <c r="K6" s="2">
        <f>(Original!K6-Average!K6)/SD!K6</f>
        <v>0.26602708303903955</v>
      </c>
      <c r="L6" s="2">
        <f>(Original!L6-Average!L6)/SD!L6</f>
        <v>-1.3073645855519065</v>
      </c>
      <c r="M6" s="2">
        <f>(Original!M6-Average!M6)/SD!M6</f>
        <v>-0.611357982999576</v>
      </c>
      <c r="N6" s="2">
        <f>(Original!N6-Average!N6)/SD!N6</f>
        <v>0.80380782336487944</v>
      </c>
      <c r="O6" s="2">
        <f>(Original!O6-Average!O6)/SD!O6</f>
        <v>0.67760151607214303</v>
      </c>
      <c r="P6" s="2">
        <f>(Original!P6-Average!P6)/SD!P6</f>
        <v>-0.71628360147479808</v>
      </c>
      <c r="Q6" s="2">
        <f>(Original!Q6-Average!Q6)/SD!Q6</f>
        <v>0.11371252326185682</v>
      </c>
    </row>
    <row r="7" spans="1:17">
      <c r="A7" s="1" t="s">
        <v>27</v>
      </c>
      <c r="B7" s="2">
        <f>(Original!B7-Average!B7)/SD!B7</f>
        <v>0.4887768234912982</v>
      </c>
      <c r="C7" s="2">
        <f>(Original!C7-Average!C7)/SD!C7</f>
        <v>0.37478697395230254</v>
      </c>
      <c r="D7" s="2">
        <f>(Original!D7-Average!D7)/SD!D7</f>
        <v>0.48116698573237976</v>
      </c>
      <c r="E7" s="2">
        <f>(Original!E7-Average!E7)/SD!E7</f>
        <v>1.9629956005281033</v>
      </c>
      <c r="F7" s="2">
        <f>(Original!F7-Average!F7)/SD!F7</f>
        <v>0.46267468568610215</v>
      </c>
      <c r="G7" s="2">
        <f>(Original!G7-Average!G7)/SD!G7</f>
        <v>-0.35457457456803199</v>
      </c>
      <c r="H7" s="2">
        <f>(Original!H7-Average!H7)/SD!H7</f>
        <v>-0.11969476353248014</v>
      </c>
      <c r="I7" s="2">
        <f>(Original!I7-Average!I7)/SD!I7</f>
        <v>0.97044406734059918</v>
      </c>
      <c r="J7" s="2">
        <f>(Original!J7-Average!J7)/SD!J7</f>
        <v>-0.11129634154984172</v>
      </c>
      <c r="K7" s="2">
        <f>(Original!K7-Average!K7)/SD!K7</f>
        <v>-1.0505790104249344</v>
      </c>
      <c r="L7" s="2">
        <f>(Original!L7-Average!L7)/SD!L7</f>
        <v>-0.15072555273593674</v>
      </c>
      <c r="M7" s="2">
        <f>(Original!M7-Average!M7)/SD!M7</f>
        <v>-1.2060878193428823</v>
      </c>
      <c r="N7" s="2">
        <f>(Original!N7-Average!N7)/SD!N7</f>
        <v>0.75642230902249208</v>
      </c>
      <c r="O7" s="2">
        <f>(Original!O7-Average!O7)/SD!O7</f>
        <v>0.56337689105538336</v>
      </c>
      <c r="P7" s="2">
        <f>(Original!P7-Average!P7)/SD!P7</f>
        <v>-2.2589266164339228</v>
      </c>
      <c r="Q7" s="2">
        <f>(Original!Q7-Average!Q7)/SD!Q7</f>
        <v>-0.80875965822063045</v>
      </c>
    </row>
    <row r="8" spans="1:17">
      <c r="A8" s="1" t="s">
        <v>28</v>
      </c>
      <c r="B8" s="2">
        <f>(Original!B8-Average!B8)/SD!B8</f>
        <v>1.127906000928899</v>
      </c>
      <c r="C8" s="2">
        <f>(Original!C8-Average!C8)/SD!C8</f>
        <v>0.80541062310944667</v>
      </c>
      <c r="D8" s="2">
        <f>(Original!D8-Average!D8)/SD!D8</f>
        <v>-0.45217367726519309</v>
      </c>
      <c r="E8" s="2">
        <f>(Original!E8-Average!E8)/SD!E8</f>
        <v>-0.5889189875219949</v>
      </c>
      <c r="F8" s="2">
        <f>(Original!F8-Average!F8)/SD!F8</f>
        <v>-1.0654942281362036</v>
      </c>
      <c r="G8" s="2">
        <f>(Original!G8-Average!G8)/SD!G8</f>
        <v>0.96730580185840342</v>
      </c>
      <c r="H8" s="2">
        <f>(Original!H8-Average!H8)/SD!H8</f>
        <v>0.197883402378908</v>
      </c>
      <c r="I8" s="2">
        <f>(Original!I8-Average!I8)/SD!I8</f>
        <v>0.14849242306369331</v>
      </c>
      <c r="J8" s="2">
        <f>(Original!J8-Average!J8)/SD!J8</f>
        <v>-0.10500552872985791</v>
      </c>
      <c r="K8" s="2">
        <f>(Original!K8-Average!K8)/SD!K8</f>
        <v>-2.1813577700157549</v>
      </c>
      <c r="L8" s="2">
        <f>(Original!L8-Average!L8)/SD!L8</f>
        <v>-1.0529306533609895</v>
      </c>
      <c r="M8" s="2">
        <f>(Original!M8-Average!M8)/SD!M8</f>
        <v>-0.15948555099199971</v>
      </c>
      <c r="N8" s="2">
        <f>(Original!N8-Average!N8)/SD!N8</f>
        <v>0.77169571358608968</v>
      </c>
      <c r="O8" s="2">
        <f>(Original!O8-Average!O8)/SD!O8</f>
        <v>1.4324988526672147</v>
      </c>
      <c r="P8" s="2">
        <f>(Original!P8-Average!P8)/SD!P8</f>
        <v>-0.88019853940809467</v>
      </c>
      <c r="Q8" s="2">
        <f>(Original!Q8-Average!Q8)/SD!Q8</f>
        <v>1.0343721178374818</v>
      </c>
    </row>
    <row r="9" spans="1:17">
      <c r="A9" s="1" t="s">
        <v>29</v>
      </c>
      <c r="B9" s="2">
        <f>(Original!B9-Average!B9)/SD!B9</f>
        <v>0.18637134633397601</v>
      </c>
      <c r="C9" s="2">
        <f>(Original!C9-Average!C9)/SD!C9</f>
        <v>-0.34212010120164926</v>
      </c>
      <c r="D9" s="2">
        <f>(Original!D9-Average!D9)/SD!D9</f>
        <v>-0.18318592282759336</v>
      </c>
      <c r="E9" s="2">
        <f>(Original!E9-Average!E9)/SD!E9</f>
        <v>0.71126815978682989</v>
      </c>
      <c r="F9" s="2">
        <f>(Original!F9-Average!F9)/SD!F9</f>
        <v>-0.22835956096601978</v>
      </c>
      <c r="G9" s="2">
        <f>(Original!G9-Average!G9)/SD!G9</f>
        <v>-0.19623251885123044</v>
      </c>
      <c r="H9" s="2">
        <f>(Original!H9-Average!H9)/SD!H9</f>
        <v>-0.24764862421375936</v>
      </c>
      <c r="I9" s="2">
        <f>(Original!I9-Average!I9)/SD!I9</f>
        <v>-0.20597333531660231</v>
      </c>
      <c r="J9" s="2">
        <f>(Original!J9-Average!J9)/SD!J9</f>
        <v>1.1104009227633624</v>
      </c>
      <c r="K9" s="2">
        <f>(Original!K9-Average!K9)/SD!K9</f>
        <v>1.6584381931240699</v>
      </c>
      <c r="L9" s="2">
        <f>(Original!L9-Average!L9)/SD!L9</f>
        <v>0.48591348824938024</v>
      </c>
      <c r="M9" s="2">
        <f>(Original!M9-Average!M9)/SD!M9</f>
        <v>-0.91548028487761146</v>
      </c>
      <c r="N9" s="2">
        <f>(Original!N9-Average!N9)/SD!N9</f>
        <v>0.16111262291305975</v>
      </c>
      <c r="O9" s="2">
        <f>(Original!O9-Average!O9)/SD!O9</f>
        <v>-1.7300660914654096</v>
      </c>
      <c r="P9" s="2">
        <f>(Original!P9-Average!P9)/SD!P9</f>
        <v>1.6002179589620065</v>
      </c>
      <c r="Q9" s="2">
        <f>(Original!Q9-Average!Q9)/SD!Q9</f>
        <v>-1.8646562524128274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Q9"/>
  <sheetViews>
    <sheetView tabSelected="1" workbookViewId="0">
      <selection activeCell="G18" sqref="G18"/>
    </sheetView>
  </sheetViews>
  <sheetFormatPr defaultRowHeight="15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85</v>
      </c>
      <c r="C2">
        <v>77</v>
      </c>
      <c r="D2">
        <v>83</v>
      </c>
      <c r="E2">
        <v>67</v>
      </c>
      <c r="F2">
        <v>88</v>
      </c>
      <c r="G2">
        <v>66</v>
      </c>
      <c r="H2">
        <v>79</v>
      </c>
      <c r="I2">
        <v>87</v>
      </c>
      <c r="J2">
        <v>66</v>
      </c>
      <c r="K2">
        <v>69</v>
      </c>
      <c r="L2">
        <v>81</v>
      </c>
      <c r="M2">
        <v>63</v>
      </c>
      <c r="N2">
        <v>78</v>
      </c>
      <c r="O2">
        <v>78</v>
      </c>
      <c r="P2">
        <v>67</v>
      </c>
      <c r="Q2">
        <v>88</v>
      </c>
    </row>
    <row r="3" spans="1:17">
      <c r="A3" t="s">
        <v>18</v>
      </c>
      <c r="B3" t="s">
        <v>33</v>
      </c>
      <c r="C3" t="s">
        <v>33</v>
      </c>
      <c r="D3" t="s">
        <v>33</v>
      </c>
      <c r="E3" t="s">
        <v>33</v>
      </c>
      <c r="F3" t="s">
        <v>32</v>
      </c>
      <c r="G3" t="s">
        <v>33</v>
      </c>
      <c r="H3" t="s">
        <v>32</v>
      </c>
      <c r="I3" t="s">
        <v>33</v>
      </c>
      <c r="J3" t="s">
        <v>33</v>
      </c>
      <c r="K3" t="s">
        <v>33</v>
      </c>
      <c r="L3" t="s">
        <v>32</v>
      </c>
      <c r="M3" t="s">
        <v>32</v>
      </c>
      <c r="N3" t="s">
        <v>33</v>
      </c>
      <c r="O3" t="s">
        <v>33</v>
      </c>
      <c r="P3" t="s">
        <v>32</v>
      </c>
      <c r="Q3" t="s">
        <v>32</v>
      </c>
    </row>
    <row r="4" spans="1:17">
      <c r="A4" t="s">
        <v>21</v>
      </c>
      <c r="B4" t="str">
        <f>IF('Z-score'!B4="Alzheimer's disease (AD)","1","0")</f>
        <v>0</v>
      </c>
      <c r="C4" t="str">
        <f>IF('Z-score'!C4="Alzheimer's disease (AD)","1","0")</f>
        <v>0</v>
      </c>
      <c r="D4" t="str">
        <f>IF('Z-score'!D4="Alzheimer's disease (AD)","1","0")</f>
        <v>1</v>
      </c>
      <c r="E4" t="str">
        <f>IF('Z-score'!E4="Alzheimer's disease (AD)","1","0")</f>
        <v>1</v>
      </c>
      <c r="F4" t="str">
        <f>IF('Z-score'!F4="Alzheimer's disease (AD)","1","0")</f>
        <v>1</v>
      </c>
      <c r="G4" t="str">
        <f>IF('Z-score'!G4="Alzheimer's disease (AD)","1","0")</f>
        <v>1</v>
      </c>
      <c r="H4" t="str">
        <f>IF('Z-score'!H4="Alzheimer's disease (AD)","1","0")</f>
        <v>0</v>
      </c>
      <c r="I4" t="str">
        <f>IF('Z-score'!I4="Alzheimer's disease (AD)","1","0")</f>
        <v>0</v>
      </c>
      <c r="J4" t="str">
        <f>IF('Z-score'!J4="Alzheimer's disease (AD)","1","0")</f>
        <v>0</v>
      </c>
      <c r="K4" t="str">
        <f>IF('Z-score'!K4="Alzheimer's disease (AD)","1","0")</f>
        <v>1</v>
      </c>
      <c r="L4" t="str">
        <f>IF('Z-score'!L4="Alzheimer's disease (AD)","1","0")</f>
        <v>0</v>
      </c>
      <c r="M4" t="str">
        <f>IF('Z-score'!M4="Alzheimer's disease (AD)","1","0")</f>
        <v>1</v>
      </c>
      <c r="N4" t="str">
        <f>IF('Z-score'!N4="Alzheimer's disease (AD)","1","0")</f>
        <v>1</v>
      </c>
      <c r="O4" t="str">
        <f>IF('Z-score'!O4="Alzheimer's disease (AD)","1","0")</f>
        <v>0</v>
      </c>
      <c r="P4" t="str">
        <f>IF('Z-score'!P4="Alzheimer's disease (AD)","1","0")</f>
        <v>1</v>
      </c>
      <c r="Q4" t="str">
        <f>IF('Z-score'!Q4="Alzheimer's disease (AD)","1","0")</f>
        <v>0</v>
      </c>
    </row>
    <row r="5" spans="1:17">
      <c r="A5" t="s">
        <v>24</v>
      </c>
      <c r="B5" t="s">
        <v>25</v>
      </c>
      <c r="C5" t="s">
        <v>25</v>
      </c>
      <c r="D5" t="s">
        <v>25</v>
      </c>
      <c r="E5" t="s">
        <v>25</v>
      </c>
      <c r="F5" t="s">
        <v>25</v>
      </c>
      <c r="G5" t="s">
        <v>25</v>
      </c>
      <c r="H5" t="s">
        <v>25</v>
      </c>
      <c r="I5" t="s">
        <v>25</v>
      </c>
      <c r="J5" t="s">
        <v>25</v>
      </c>
      <c r="K5" t="s">
        <v>25</v>
      </c>
      <c r="L5" t="s">
        <v>25</v>
      </c>
      <c r="M5" t="s">
        <v>25</v>
      </c>
      <c r="N5" t="s">
        <v>25</v>
      </c>
      <c r="O5" t="s">
        <v>25</v>
      </c>
      <c r="P5" t="s">
        <v>25</v>
      </c>
      <c r="Q5" t="s">
        <v>25</v>
      </c>
    </row>
    <row r="6" spans="1:17">
      <c r="A6" s="1" t="s">
        <v>26</v>
      </c>
      <c r="B6" s="2" t="str">
        <f>IF('Z-score'!B6&lt;-1,"0",IF('Z-score'!B6&gt;1,"2","1"))</f>
        <v>2</v>
      </c>
      <c r="C6" s="2" t="str">
        <f>IF('Z-score'!C6&lt;-1,"0",IF('Z-score'!C6&gt;1,"2","1"))</f>
        <v>2</v>
      </c>
      <c r="D6" s="2" t="str">
        <f>IF('Z-score'!D6&lt;-1,"0",IF('Z-score'!D6&gt;1,"2","1"))</f>
        <v>1</v>
      </c>
      <c r="E6" s="2" t="str">
        <f>IF('Z-score'!E6&lt;-1,"0",IF('Z-score'!E6&gt;1,"2","1"))</f>
        <v>0</v>
      </c>
      <c r="F6" s="2" t="str">
        <f>IF('Z-score'!F6&lt;-1,"0",IF('Z-score'!F6&gt;1,"2","1"))</f>
        <v>0</v>
      </c>
      <c r="G6" s="2" t="str">
        <f>IF('Z-score'!G6&lt;-1,"0",IF('Z-score'!G6&gt;1,"2","1"))</f>
        <v>1</v>
      </c>
      <c r="H6" s="2" t="str">
        <f>IF('Z-score'!H6&lt;-1,"0",IF('Z-score'!H6&gt;1,"2","1"))</f>
        <v>2</v>
      </c>
      <c r="I6" s="2" t="str">
        <f>IF('Z-score'!I6&lt;-1,"0",IF('Z-score'!I6&gt;1,"2","1"))</f>
        <v>1</v>
      </c>
      <c r="J6" s="2" t="str">
        <f>IF('Z-score'!J6&lt;-1,"0",IF('Z-score'!J6&gt;1,"2","1"))</f>
        <v>1</v>
      </c>
      <c r="K6" s="2" t="str">
        <f>IF('Z-score'!K6&lt;-1,"0",IF('Z-score'!K6&gt;1,"2","1"))</f>
        <v>1</v>
      </c>
      <c r="L6" s="2" t="str">
        <f>IF('Z-score'!L6&lt;-1,"0",IF('Z-score'!L6&gt;1,"2","1"))</f>
        <v>0</v>
      </c>
      <c r="M6" s="2" t="str">
        <f>IF('Z-score'!M6&lt;-1,"0",IF('Z-score'!M6&gt;1,"2","1"))</f>
        <v>1</v>
      </c>
      <c r="N6" s="2" t="str">
        <f>IF('Z-score'!N6&lt;-1,"0",IF('Z-score'!N6&gt;1,"2","1"))</f>
        <v>1</v>
      </c>
      <c r="O6" s="2" t="str">
        <f>IF('Z-score'!O6&lt;-1,"0",IF('Z-score'!O6&gt;1,"2","1"))</f>
        <v>1</v>
      </c>
      <c r="P6" s="2" t="str">
        <f>IF('Z-score'!P6&lt;-1,"0",IF('Z-score'!P6&gt;1,"2","1"))</f>
        <v>1</v>
      </c>
      <c r="Q6" s="2" t="str">
        <f>IF('Z-score'!Q6&lt;-1,"0",IF('Z-score'!Q6&gt;1,"2","1"))</f>
        <v>1</v>
      </c>
    </row>
    <row r="7" spans="1:17">
      <c r="A7" s="1" t="s">
        <v>27</v>
      </c>
      <c r="B7" s="2" t="str">
        <f>IF('Z-score'!B7&lt;-1,"0",IF('Z-score'!B7&gt;1,"2","1"))</f>
        <v>1</v>
      </c>
      <c r="C7" s="2" t="str">
        <f>IF('Z-score'!C7&lt;-1,"0",IF('Z-score'!C7&gt;1,"2","1"))</f>
        <v>1</v>
      </c>
      <c r="D7" s="2" t="str">
        <f>IF('Z-score'!D7&lt;-1,"0",IF('Z-score'!D7&gt;1,"2","1"))</f>
        <v>1</v>
      </c>
      <c r="E7" s="2" t="str">
        <f>IF('Z-score'!E7&lt;-1,"0",IF('Z-score'!E7&gt;1,"2","1"))</f>
        <v>2</v>
      </c>
      <c r="F7" s="2" t="str">
        <f>IF('Z-score'!F7&lt;-1,"0",IF('Z-score'!F7&gt;1,"2","1"))</f>
        <v>1</v>
      </c>
      <c r="G7" s="2" t="str">
        <f>IF('Z-score'!G7&lt;-1,"0",IF('Z-score'!G7&gt;1,"2","1"))</f>
        <v>1</v>
      </c>
      <c r="H7" s="2" t="str">
        <f>IF('Z-score'!H7&lt;-1,"0",IF('Z-score'!H7&gt;1,"2","1"))</f>
        <v>1</v>
      </c>
      <c r="I7" s="2" t="str">
        <f>IF('Z-score'!I7&lt;-1,"0",IF('Z-score'!I7&gt;1,"2","1"))</f>
        <v>1</v>
      </c>
      <c r="J7" s="2" t="str">
        <f>IF('Z-score'!J7&lt;-1,"0",IF('Z-score'!J7&gt;1,"2","1"))</f>
        <v>1</v>
      </c>
      <c r="K7" s="2" t="str">
        <f>IF('Z-score'!K7&lt;-1,"0",IF('Z-score'!K7&gt;1,"2","1"))</f>
        <v>0</v>
      </c>
      <c r="L7" s="2" t="str">
        <f>IF('Z-score'!L7&lt;-1,"0",IF('Z-score'!L7&gt;1,"2","1"))</f>
        <v>1</v>
      </c>
      <c r="M7" s="2" t="str">
        <f>IF('Z-score'!M7&lt;-1,"0",IF('Z-score'!M7&gt;1,"2","1"))</f>
        <v>0</v>
      </c>
      <c r="N7" s="2" t="str">
        <f>IF('Z-score'!N7&lt;-1,"0",IF('Z-score'!N7&gt;1,"2","1"))</f>
        <v>1</v>
      </c>
      <c r="O7" s="2" t="str">
        <f>IF('Z-score'!O7&lt;-1,"0",IF('Z-score'!O7&gt;1,"2","1"))</f>
        <v>1</v>
      </c>
      <c r="P7" s="2" t="str">
        <f>IF('Z-score'!P7&lt;-1,"0",IF('Z-score'!P7&gt;1,"2","1"))</f>
        <v>0</v>
      </c>
      <c r="Q7" s="2" t="str">
        <f>IF('Z-score'!Q7&lt;-1,"0",IF('Z-score'!Q7&gt;1,"2","1"))</f>
        <v>1</v>
      </c>
    </row>
    <row r="8" spans="1:17">
      <c r="A8" s="1" t="s">
        <v>28</v>
      </c>
      <c r="B8" s="2" t="str">
        <f>IF('Z-score'!B8&lt;-1,"0",IF('Z-score'!B8&gt;1,"2","1"))</f>
        <v>2</v>
      </c>
      <c r="C8" s="2" t="str">
        <f>IF('Z-score'!C8&lt;-1,"0",IF('Z-score'!C8&gt;1,"2","1"))</f>
        <v>1</v>
      </c>
      <c r="D8" s="2" t="str">
        <f>IF('Z-score'!D8&lt;-1,"0",IF('Z-score'!D8&gt;1,"2","1"))</f>
        <v>1</v>
      </c>
      <c r="E8" s="2" t="str">
        <f>IF('Z-score'!E8&lt;-1,"0",IF('Z-score'!E8&gt;1,"2","1"))</f>
        <v>1</v>
      </c>
      <c r="F8" s="2" t="str">
        <f>IF('Z-score'!F8&lt;-1,"0",IF('Z-score'!F8&gt;1,"2","1"))</f>
        <v>0</v>
      </c>
      <c r="G8" s="2" t="str">
        <f>IF('Z-score'!G8&lt;-1,"0",IF('Z-score'!G8&gt;1,"2","1"))</f>
        <v>1</v>
      </c>
      <c r="H8" s="2" t="str">
        <f>IF('Z-score'!H8&lt;-1,"0",IF('Z-score'!H8&gt;1,"2","1"))</f>
        <v>1</v>
      </c>
      <c r="I8" s="2" t="str">
        <f>IF('Z-score'!I8&lt;-1,"0",IF('Z-score'!I8&gt;1,"2","1"))</f>
        <v>1</v>
      </c>
      <c r="J8" s="2" t="str">
        <f>IF('Z-score'!J8&lt;-1,"0",IF('Z-score'!J8&gt;1,"2","1"))</f>
        <v>1</v>
      </c>
      <c r="K8" s="2" t="str">
        <f>IF('Z-score'!K8&lt;-1,"0",IF('Z-score'!K8&gt;1,"2","1"))</f>
        <v>0</v>
      </c>
      <c r="L8" s="2" t="str">
        <f>IF('Z-score'!L8&lt;-1,"0",IF('Z-score'!L8&gt;1,"2","1"))</f>
        <v>0</v>
      </c>
      <c r="M8" s="2" t="str">
        <f>IF('Z-score'!M8&lt;-1,"0",IF('Z-score'!M8&gt;1,"2","1"))</f>
        <v>1</v>
      </c>
      <c r="N8" s="2" t="str">
        <f>IF('Z-score'!N8&lt;-1,"0",IF('Z-score'!N8&gt;1,"2","1"))</f>
        <v>1</v>
      </c>
      <c r="O8" s="2" t="str">
        <f>IF('Z-score'!O8&lt;-1,"0",IF('Z-score'!O8&gt;1,"2","1"))</f>
        <v>2</v>
      </c>
      <c r="P8" s="2" t="str">
        <f>IF('Z-score'!P8&lt;-1,"0",IF('Z-score'!P8&gt;1,"2","1"))</f>
        <v>1</v>
      </c>
      <c r="Q8" s="2" t="str">
        <f>IF('Z-score'!Q8&lt;-1,"0",IF('Z-score'!Q8&gt;1,"2","1"))</f>
        <v>2</v>
      </c>
    </row>
    <row r="9" spans="1:17">
      <c r="A9" s="1" t="s">
        <v>29</v>
      </c>
      <c r="B9" s="2" t="str">
        <f>IF('Z-score'!B9&lt;-1,"0",IF('Z-score'!B9&gt;1,"2","1"))</f>
        <v>1</v>
      </c>
      <c r="C9" s="2" t="str">
        <f>IF('Z-score'!C9&lt;-1,"0",IF('Z-score'!C9&gt;1,"2","1"))</f>
        <v>1</v>
      </c>
      <c r="D9" s="2" t="str">
        <f>IF('Z-score'!D9&lt;-1,"0",IF('Z-score'!D9&gt;1,"2","1"))</f>
        <v>1</v>
      </c>
      <c r="E9" s="2" t="str">
        <f>IF('Z-score'!E9&lt;-1,"0",IF('Z-score'!E9&gt;1,"2","1"))</f>
        <v>1</v>
      </c>
      <c r="F9" s="2" t="str">
        <f>IF('Z-score'!F9&lt;-1,"0",IF('Z-score'!F9&gt;1,"2","1"))</f>
        <v>1</v>
      </c>
      <c r="G9" s="2" t="str">
        <f>IF('Z-score'!G9&lt;-1,"0",IF('Z-score'!G9&gt;1,"2","1"))</f>
        <v>1</v>
      </c>
      <c r="H9" s="2" t="str">
        <f>IF('Z-score'!H9&lt;-1,"0",IF('Z-score'!H9&gt;1,"2","1"))</f>
        <v>1</v>
      </c>
      <c r="I9" s="2" t="str">
        <f>IF('Z-score'!I9&lt;-1,"0",IF('Z-score'!I9&gt;1,"2","1"))</f>
        <v>1</v>
      </c>
      <c r="J9" s="2" t="str">
        <f>IF('Z-score'!J9&lt;-1,"0",IF('Z-score'!J9&gt;1,"2","1"))</f>
        <v>2</v>
      </c>
      <c r="K9" s="2" t="str">
        <f>IF('Z-score'!K9&lt;-1,"0",IF('Z-score'!K9&gt;1,"2","1"))</f>
        <v>2</v>
      </c>
      <c r="L9" s="2" t="str">
        <f>IF('Z-score'!L9&lt;-1,"0",IF('Z-score'!L9&gt;1,"2","1"))</f>
        <v>1</v>
      </c>
      <c r="M9" s="2" t="str">
        <f>IF('Z-score'!M9&lt;-1,"0",IF('Z-score'!M9&gt;1,"2","1"))</f>
        <v>1</v>
      </c>
      <c r="N9" s="2" t="str">
        <f>IF('Z-score'!N9&lt;-1,"0",IF('Z-score'!N9&gt;1,"2","1"))</f>
        <v>1</v>
      </c>
      <c r="O9" s="2" t="str">
        <f>IF('Z-score'!O9&lt;-1,"0",IF('Z-score'!O9&gt;1,"2","1"))</f>
        <v>0</v>
      </c>
      <c r="P9" s="2" t="str">
        <f>IF('Z-score'!P9&lt;-1,"0",IF('Z-score'!P9&gt;1,"2","1"))</f>
        <v>2</v>
      </c>
      <c r="Q9" s="2" t="str">
        <f>IF('Z-score'!Q9&lt;-1,"0",IF('Z-score'!Q9&gt;1,"2","1"))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Original</vt:lpstr>
      <vt:lpstr>Average</vt:lpstr>
      <vt:lpstr>SD</vt:lpstr>
      <vt:lpstr>Z-score</vt:lpstr>
      <vt:lpstr>Descritized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2017-01-18T16:11:16Z</dcterms:created>
  <dcterms:modified xsi:type="dcterms:W3CDTF">2017-01-18T16:28:20Z</dcterms:modified>
</cp:coreProperties>
</file>