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assagga\Desktop\GEO 2016\"/>
    </mc:Choice>
  </mc:AlternateContent>
  <bookViews>
    <workbookView xWindow="0" yWindow="0" windowWidth="12285" windowHeight="10935" activeTab="3"/>
  </bookViews>
  <sheets>
    <sheet name="All" sheetId="2" r:id="rId1"/>
    <sheet name="Sheet2" sheetId="4" r:id="rId2"/>
    <sheet name="Included" sheetId="3" r:id="rId3"/>
    <sheet name="Publication" sheetId="5"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1" i="3" l="1"/>
  <c r="G30" i="3"/>
  <c r="F62" i="2"/>
  <c r="H48" i="4"/>
  <c r="I48" i="4"/>
  <c r="J48" i="4"/>
  <c r="J47" i="4"/>
  <c r="J46" i="4"/>
  <c r="J45" i="4"/>
  <c r="J44" i="4"/>
  <c r="E43" i="4"/>
  <c r="C36" i="4"/>
  <c r="D35" i="4"/>
  <c r="C34" i="4"/>
  <c r="L36" i="3"/>
  <c r="M36" i="3"/>
  <c r="N36" i="3"/>
  <c r="N35" i="3"/>
  <c r="N34" i="3"/>
  <c r="N33" i="3"/>
  <c r="N32" i="3"/>
  <c r="I37" i="3"/>
  <c r="H29" i="3"/>
  <c r="G28" i="3"/>
  <c r="I68" i="2"/>
  <c r="H60" i="2"/>
  <c r="G59" i="2"/>
  <c r="G61" i="2"/>
</calcChain>
</file>

<file path=xl/sharedStrings.xml><?xml version="1.0" encoding="utf-8"?>
<sst xmlns="http://schemas.openxmlformats.org/spreadsheetml/2006/main" count="709" uniqueCount="266">
  <si>
    <t>GSE67492</t>
  </si>
  <si>
    <t>2 Control</t>
  </si>
  <si>
    <t>Organism</t>
  </si>
  <si>
    <t>Homo Sapiens</t>
  </si>
  <si>
    <t>GEO link</t>
  </si>
  <si>
    <t>Mean age years</t>
  </si>
  <si>
    <t xml:space="preserve">Patient cohort  </t>
  </si>
  <si>
    <t xml:space="preserve">Biological material </t>
  </si>
  <si>
    <t>Target molecule</t>
  </si>
  <si>
    <t>Prominent genes</t>
  </si>
  <si>
    <t>prominentpathways/processes</t>
  </si>
  <si>
    <t>Ref.</t>
  </si>
  <si>
    <t>GSE48149</t>
  </si>
  <si>
    <t>GSE15197</t>
  </si>
  <si>
    <t>GSE24988</t>
  </si>
  <si>
    <t>GSE53408</t>
  </si>
  <si>
    <t>GSE10704</t>
  </si>
  <si>
    <t>GSE2559</t>
  </si>
  <si>
    <t>GSE11341</t>
  </si>
  <si>
    <t>GSE703</t>
  </si>
  <si>
    <t>GSE10767</t>
  </si>
  <si>
    <t>GSE19617</t>
  </si>
  <si>
    <t>GSE22356</t>
  </si>
  <si>
    <t>GSE33463</t>
  </si>
  <si>
    <t>GSE38267</t>
  </si>
  <si>
    <t>Rajkumar R, Konishi K, Richards TJ, et al. Genomewide RNA expression profiling in lung identifies distinct signatures in idiopathic pulmonary arterial hypertension and secondary pulmonary hypertension. Am J Physiol Heart Circ Physiol 2010; 298: H1235–H1248.</t>
  </si>
  <si>
    <t>Hsu E, Shi H, Jordan RM, et al. Lung tissues in patients with systemic sclerosis have gene expression patterns unique to pulmonary fibrosis and pulmonary hypertension. Arthritis Rheum 2011; 63: 783–794.</t>
  </si>
  <si>
    <t>Mura M, Anraku M, Yun Z, et al. Gene expression profiling in the lungs of patients with pulmonary hypertension associated with pulmonary fibrosis. Chest 2012; 141: 661–673.</t>
  </si>
  <si>
    <t>Zhao YD, Yun HZ, Peng J, et al. De novo synthesize of bile acids in pulmonary arterial hypertension lung. Metabolomics 2014; 10: 1169–1175.</t>
  </si>
  <si>
    <t>Laumanns IP, Fink L, Wilhelm J, et al. The noncanonical WNT pathway is operative in idiopathic pulmonary arterial hypertension. Am J Respir Cell Mol Biol 2009; 40: 683–691.</t>
  </si>
  <si>
    <t>Fantozzi I, Huang W, Zhang J, et al. Divergent effects of BMP-2 on gene expression in pulmonary artery smooth muscle cells from normal subjects and patients with idiopathic pulmonary arterial hypertension. Exp Lung Res 2005; 31: 783–806.</t>
  </si>
  <si>
    <t>Costello CM, Howell K, Cahill E, et al. Lung-selective gene responses to alveolar hypoxia: potential role for the bone morphogenetic antagonist gremlin in pulmonary hypertension. Am J Physiol Lung Cell Mol Physiol 2008; 295: L272–L284.</t>
  </si>
  <si>
    <t>Bull TM, Coldren CD, Moore M, et al. Gene microarray analysis of peripheral blood cells in pulmonary arterial hypertension. Am J Respir Crit Care Med 2004; 170: 911–919.</t>
  </si>
  <si>
    <t>West J, Cogan J, Geraci M, et al. Gene expression in BMPR2 mutation carriers with and without evidence of pulmonary arterial hypertension suggests pathways relevant to disease penetrance. BMC Med Genomics 2008; 1: 45.</t>
  </si>
  <si>
    <t>Pendergrass SA, Hayes E, Farina G, et al. Limited systemic sclerosis patients with pulmonary arterial hypertension show biomarkers of inflammation and vascular injury. PloS One 2010; 5: e12106.</t>
  </si>
  <si>
    <t>Risbano MG, Meadows CA, Coldren CD, et al. Altered immune phenotype in peripheral blood cells of patients with scleroderma-associated pulmonary hypertension. Clin Transl Sci 2010; 3: 210–218.</t>
  </si>
  <si>
    <t>Cheadle C, Berger AE, Mathai SC, et al. Erythroid-specific transcriptional changes in PBMCs from pulmonary hypertension patients. PloS One 2012; 7: e34951.</t>
  </si>
  <si>
    <t>Chesne J, Danger R, Botturi K, et al. Systematic analysis of blood cell transcriptome in end-stage chronic respiratory diseases. PLoS One 2014; 9: e109291.</t>
  </si>
  <si>
    <t>Agilen</t>
  </si>
  <si>
    <t>13 normal control</t>
  </si>
  <si>
    <t>18 PAH</t>
  </si>
  <si>
    <t>8 IPF with secondary PH</t>
  </si>
  <si>
    <t>9 normal control</t>
  </si>
  <si>
    <t>9 SSc-PF</t>
  </si>
  <si>
    <t xml:space="preserve">9 SSc-PAH </t>
  </si>
  <si>
    <t>10 IPF</t>
  </si>
  <si>
    <t>8 IPAH</t>
  </si>
  <si>
    <t>17 PH-IPF</t>
  </si>
  <si>
    <t>45 Intermediate PH-IPF</t>
  </si>
  <si>
    <t>22 IPF</t>
  </si>
  <si>
    <t>7 IPAH</t>
  </si>
  <si>
    <t>6 normal</t>
  </si>
  <si>
    <t>6 IPAH</t>
  </si>
  <si>
    <t>3 normal control</t>
  </si>
  <si>
    <t>6 normal control</t>
  </si>
  <si>
    <t>10 normal control</t>
  </si>
  <si>
    <t>21 lSSc subjects without PAH (limited systemic sclerosis)</t>
  </si>
  <si>
    <t>15 lSSc-PAH subjects</t>
  </si>
  <si>
    <t>10 SSc</t>
  </si>
  <si>
    <t>41 normal control</t>
  </si>
  <si>
    <t>30 IPAH</t>
  </si>
  <si>
    <t>19 SSc</t>
  </si>
  <si>
    <t>42 SSc=PAH</t>
  </si>
  <si>
    <t>8 SSc-PH-ILD</t>
  </si>
  <si>
    <t>28 normal control</t>
  </si>
  <si>
    <t>15 moderate PH</t>
  </si>
  <si>
    <t>17 Sever PH</t>
  </si>
  <si>
    <t>Affymetrix</t>
  </si>
  <si>
    <t>Illumina</t>
  </si>
  <si>
    <t>Agilent</t>
  </si>
  <si>
    <t>NA</t>
  </si>
  <si>
    <t>LH, total RNA</t>
  </si>
  <si>
    <t>PAs &lt;500 μm, total RNA</t>
  </si>
  <si>
    <t>PASMCs treated with BMP-2, 200 nM for 24 h; passages 5–6</t>
  </si>
  <si>
    <t>Fibroblasts, passage 3; total RNA</t>
  </si>
  <si>
    <t>PBMCs, total RNA</t>
  </si>
  <si>
    <t>Cultured lymphocytes, total RNA</t>
  </si>
  <si>
    <t>DataSet</t>
  </si>
  <si>
    <t>Year</t>
  </si>
  <si>
    <t>mRNA</t>
  </si>
  <si>
    <t>BMPR1A, BMPR2, PTGS2, VEGFA, ADAMTS9, CHL1, CYBB/ NOX2, E2F1, ESR1, F2RL3, MYBL1, NCOA2, P2RY1, PF4, PLN, PPP2CA, TMOD3</t>
  </si>
  <si>
    <t>CXCL10, FCN3, IGFBP7, SCGB1A1</t>
  </si>
  <si>
    <t>SPP1, MMP1, MMP7, MMP13, EDNRB, PTX3, S100A8</t>
  </si>
  <si>
    <t>CYP7B1</t>
  </si>
  <si>
    <t>DAAM1, RAC1, RHOA, ROCK, DSV, WNT11</t>
  </si>
  <si>
    <r>
      <t xml:space="preserve">CAV2, MYCBP, FOS, ANXA5, </t>
    </r>
    <r>
      <rPr>
        <b/>
        <sz val="11"/>
        <color theme="1"/>
        <rFont val="Calibri"/>
        <family val="2"/>
        <scheme val="minor"/>
      </rPr>
      <t>CYC1, GATA2, TGFBR1, TGFBR2A, GADD34, HTR2B, F2R, ITPR1</t>
    </r>
  </si>
  <si>
    <t>GREM1, LIMCH1, SLM2, SPON1, ENPP2, PRKY, MPEG1, TM2D1, CXCR7, MYO1B, BDNF</t>
  </si>
  <si>
    <t>PODN, LOX, FHL2</t>
  </si>
  <si>
    <t>ECGF1, ADM, HVEM</t>
  </si>
  <si>
    <t>CYP1B1</t>
  </si>
  <si>
    <t>ICAM1, IFNGR1, IL1B, IL13RA1, JAK2, AIF1, CCR1, ALAS2, TIMP2</t>
  </si>
  <si>
    <t>IL7R</t>
  </si>
  <si>
    <t>ALAS2, ERAF/AHSP</t>
  </si>
  <si>
    <t>TCF7, IL7R</t>
  </si>
  <si>
    <t>No family files</t>
  </si>
  <si>
    <r>
      <t>Hemnes AR, Brittain EL, Trammell AW, Fessel JP et al. Evidence for right ventricular lipotoxicity in heritable pulmonary arterial hypertension. </t>
    </r>
    <r>
      <rPr>
        <i/>
        <sz val="9"/>
        <color rgb="FF000000"/>
        <rFont val="Verdana"/>
        <family val="2"/>
      </rPr>
      <t>Am J Respir Crit Care Med</t>
    </r>
    <r>
      <rPr>
        <sz val="9"/>
        <color rgb="FF000000"/>
        <rFont val="Verdana"/>
        <family val="2"/>
      </rPr>
      <t> 2014 Feb 1;189(3):325-34. </t>
    </r>
  </si>
  <si>
    <t>Merged Files</t>
  </si>
  <si>
    <t>Yes</t>
  </si>
  <si>
    <t>Yes, but not clear in sample descirption</t>
  </si>
  <si>
    <t>Only one sample available</t>
  </si>
  <si>
    <t>Country</t>
  </si>
  <si>
    <t>France</t>
  </si>
  <si>
    <t>USA</t>
  </si>
  <si>
    <t>Access not working with this dataset</t>
  </si>
  <si>
    <t>Germany</t>
  </si>
  <si>
    <t>Canada</t>
  </si>
  <si>
    <t>Ireland</t>
  </si>
  <si>
    <t>Ethnicity/Race</t>
  </si>
  <si>
    <t>13 SSc-PF</t>
  </si>
  <si>
    <t xml:space="preserve">10 SSc-PAH </t>
  </si>
  <si>
    <t>13 IPF</t>
  </si>
  <si>
    <t>BMI</t>
  </si>
  <si>
    <r>
      <t xml:space="preserve">26 </t>
    </r>
    <r>
      <rPr>
        <sz val="11"/>
        <color theme="1"/>
        <rFont val="Calibri"/>
        <family val="2"/>
      </rPr>
      <t>±</t>
    </r>
    <r>
      <rPr>
        <sz val="10.55"/>
        <color theme="1"/>
        <rFont val="Calibri"/>
        <family val="2"/>
      </rPr>
      <t>4</t>
    </r>
  </si>
  <si>
    <t>Smokers/ Never smoke</t>
  </si>
  <si>
    <t>56/60</t>
  </si>
  <si>
    <t>Gender M/F</t>
  </si>
  <si>
    <t>7/11</t>
  </si>
  <si>
    <t>5/3</t>
  </si>
  <si>
    <t>5/8</t>
  </si>
  <si>
    <t>12 White/1 African American</t>
  </si>
  <si>
    <t>17 White/1 Native American</t>
  </si>
  <si>
    <t>7 White/1 African American</t>
  </si>
  <si>
    <t>4/5</t>
  </si>
  <si>
    <t>2/6</t>
  </si>
  <si>
    <t>2/5</t>
  </si>
  <si>
    <t>3/5</t>
  </si>
  <si>
    <t>9/1</t>
  </si>
  <si>
    <t>3/3</t>
  </si>
  <si>
    <t>4/4</t>
  </si>
  <si>
    <t>73/43</t>
  </si>
  <si>
    <t>reviewed</t>
  </si>
  <si>
    <t>yes</t>
  </si>
  <si>
    <t>11 control</t>
  </si>
  <si>
    <t>12 PAH</t>
  </si>
  <si>
    <r>
      <t>47</t>
    </r>
    <r>
      <rPr>
        <sz val="11"/>
        <color theme="1"/>
        <rFont val="Calibri"/>
        <family val="2"/>
      </rPr>
      <t>±</t>
    </r>
    <r>
      <rPr>
        <sz val="10.55"/>
        <color theme="1"/>
        <rFont val="Calibri"/>
        <family val="2"/>
      </rPr>
      <t>15</t>
    </r>
  </si>
  <si>
    <t>40±12</t>
  </si>
  <si>
    <t>No</t>
  </si>
  <si>
    <t>4 IPAH</t>
  </si>
  <si>
    <t>17 hypoxic</t>
  </si>
  <si>
    <t>PAH</t>
  </si>
  <si>
    <t>7 PAH</t>
  </si>
  <si>
    <t>4/2</t>
  </si>
  <si>
    <t>Duplicate</t>
  </si>
  <si>
    <t xml:space="preserve">3 Normal Control - BMPR2 mutation </t>
  </si>
  <si>
    <t xml:space="preserve">4 PAH - BMPR2 mutation </t>
  </si>
  <si>
    <t>1/2</t>
  </si>
  <si>
    <t>2/2</t>
  </si>
  <si>
    <t>8 Norma Control</t>
  </si>
  <si>
    <t xml:space="preserve">7 BMPR2 mutation carriers </t>
  </si>
  <si>
    <t>5 PAH-BMPR2 mutation carriers</t>
  </si>
  <si>
    <t>2/3</t>
  </si>
  <si>
    <t>number of samples in Date set</t>
  </si>
  <si>
    <t>12 normal control</t>
  </si>
  <si>
    <t>25 lSSc subjects without PAH (limited systemic sclerosis)</t>
  </si>
  <si>
    <t>17 lSSc-PAH subjects</t>
  </si>
  <si>
    <t>10 SSc-PH</t>
  </si>
  <si>
    <t>10 Normal Control</t>
  </si>
  <si>
    <t>20 females</t>
  </si>
  <si>
    <t>number of samples in Article</t>
  </si>
  <si>
    <t>7/34</t>
  </si>
  <si>
    <t>0/19</t>
  </si>
  <si>
    <t>5/25</t>
  </si>
  <si>
    <t>9/33</t>
  </si>
  <si>
    <t>23/117</t>
  </si>
  <si>
    <t>20 African Amirecan</t>
  </si>
  <si>
    <t>4 Asian</t>
  </si>
  <si>
    <t>115 Caucasian</t>
  </si>
  <si>
    <t>1 Hispanic</t>
  </si>
  <si>
    <t>2 Idiopathic Dilated Cardiomyopathy (IDC)</t>
  </si>
  <si>
    <t>2 PAH with BMBR2 mutation</t>
  </si>
  <si>
    <t>Will not use it, All samples are PF</t>
  </si>
  <si>
    <t>Total samples in GEO</t>
  </si>
  <si>
    <t>Samples in articles</t>
  </si>
  <si>
    <t>Normal Control</t>
  </si>
  <si>
    <t>IPAH</t>
  </si>
  <si>
    <t>SSc-PAH</t>
  </si>
  <si>
    <t xml:space="preserve">Total number of included samples </t>
  </si>
  <si>
    <t xml:space="preserve">Total number of NOT included samples </t>
  </si>
  <si>
    <t>28/58</t>
  </si>
  <si>
    <t>14/23</t>
  </si>
  <si>
    <t>9/36</t>
  </si>
  <si>
    <t>13/38</t>
  </si>
  <si>
    <t>Number of known males</t>
  </si>
  <si>
    <t>Number of known females</t>
  </si>
  <si>
    <t>64</t>
  </si>
  <si>
    <t>155</t>
  </si>
  <si>
    <t>Samples used from GEO</t>
  </si>
  <si>
    <t>Descritized</t>
  </si>
  <si>
    <t>Notes</t>
  </si>
  <si>
    <t>Expressions have negative sign</t>
  </si>
  <si>
    <t>Normalization</t>
  </si>
  <si>
    <t>Processed microarray data were log2- transformed and cyclic loess normalized</t>
  </si>
  <si>
    <t>raw expression values were normalized to the median value and square root transformed.</t>
  </si>
  <si>
    <t>The data were analyzed with Partek Genomics Suite 6.6 using the Affymetrix default analysis settings and global scaling as the normalization method. Z-score plots show the 376 metabolites data that were normalized to the mean of the normal samples</t>
  </si>
  <si>
    <t>The gene expression levels in normal and IPAH PASMC after treatment with BMP-2 (A BMP-2) were normalized to the gene expression levels in control (A Control) normal and IPAH PASMC (cells without treatment of BMP-2). The ratio (R) of the gene expression levels in BMP-2-treated cells to the gene expression levels in control cells was determined by the equation: R = (A BMP-2 − A Control)/(A Control), and used to indicate the BMP-2-mediated changes in gene expression.</t>
  </si>
  <si>
    <t xml:space="preserve"> Affymetrix CEL files were imported and normalized using algorithms of GeneSpring 6.0 software, i.e., data were normalized by applying the following data transformation criteria: 1) measurements less than 0.01 were set to 0.01; 2) per chip, normalized to 50th percentile; and 3) per gene, normalized to median. Genes that were absent in a majority of chips were eliminated from further analyses yielding a list of 10,476 genes.</t>
  </si>
  <si>
    <t>The z score assigned to each category by MAPPFinder reflects the degree to which the differential expression of genes in that category was greater than that expected by chance. A high, positive z score indicates that a large number of genes in that category are differentially expressed between the compared conditions.</t>
  </si>
  <si>
    <t>Overall signal strength from arrays was normalized to the median array, and expression levels determined using the perfect match/mismatch (PM/MM) algorithm.</t>
  </si>
  <si>
    <t>The data were displayed as log2 of the LOWESS-normalized Cy5/Cy3 ratio</t>
  </si>
  <si>
    <t>The scores were averaged by group and are normalized in the sense that that the average gene expression as scored by PAGE for any one gene set is expressed as the z transformation ((gene set size adjusted) of the average gene expression for that set. The expression values for all the probes for each sample were scaled to have median 256 (28) and then log (base 2) transformed before performing statistical analysis.</t>
  </si>
  <si>
    <t>GSE15739</t>
  </si>
  <si>
    <t xml:space="preserve">Hecker M, Zaslona Z, Kwapiszewska G, Niess G et al. Dysregulation of the IL-13 receptor system: a novel pathomechanism in pulmonary arterial hypertension.Am J Respir Crit Care Med 2010 Sep 15;182(6):805-18. PMID: 20522789
</t>
  </si>
  <si>
    <t>Agilent/  Agilent-012391 Whole Human Genome Oligo Microarray G4112A (Feature Number version)</t>
  </si>
  <si>
    <t>PASMC, total RNA</t>
  </si>
  <si>
    <t>2 IPAH stimulated</t>
  </si>
  <si>
    <t>4 Control</t>
  </si>
  <si>
    <t>0/2</t>
  </si>
  <si>
    <t>4 Female gender found to be reported, 2 unknown. Sa,ple not clear to be IPAH</t>
  </si>
  <si>
    <t xml:space="preserve"> GeneChip</t>
  </si>
  <si>
    <t>Platform</t>
  </si>
  <si>
    <t>GPL6480</t>
  </si>
  <si>
    <t>GPL16221</t>
  </si>
  <si>
    <t>GPL6244</t>
  </si>
  <si>
    <t>GPL8300</t>
  </si>
  <si>
    <t xml:space="preserve">[HG_U95Av2] Affymetrix Human Genome U95 Version 2 Array. Based on this UniGene build and associated annotations, the HG-U95Av2 array represents approximately 10,000 full-length genes.
</t>
  </si>
  <si>
    <t>GPL96</t>
  </si>
  <si>
    <t>GPL80</t>
  </si>
  <si>
    <r>
      <t xml:space="preserve">[Hu6800] Affymetrix Human Full Length HuGeneFL Array. The Affymetrix GeneChip HuGeneFL Array is a single array that enables the relative monitoring of mRNA transcripts ofapproximately </t>
    </r>
    <r>
      <rPr>
        <sz val="11"/>
        <color rgb="FFFF0000"/>
        <rFont val="Calibri"/>
        <family val="2"/>
        <scheme val="minor"/>
      </rPr>
      <t>5,600</t>
    </r>
    <r>
      <rPr>
        <sz val="11"/>
        <color theme="1"/>
        <rFont val="Calibri"/>
        <family val="2"/>
        <scheme val="minor"/>
      </rPr>
      <t xml:space="preserve"> full-length human genes.</t>
    </r>
  </si>
  <si>
    <r>
      <t xml:space="preserve">[HG-U133A] Affymetrix Human Genome U133A Array. Analyzes the expression level of </t>
    </r>
    <r>
      <rPr>
        <sz val="11"/>
        <color rgb="FFFF0000"/>
        <rFont val="Calibri"/>
        <family val="2"/>
        <scheme val="minor"/>
      </rPr>
      <t>18,400</t>
    </r>
    <r>
      <rPr>
        <sz val="11"/>
        <color theme="1"/>
        <rFont val="Calibri"/>
        <family val="2"/>
        <scheme val="minor"/>
      </rPr>
      <t xml:space="preserve"> transcripts and variants, including 14,500 well-characterized human genes</t>
    </r>
  </si>
  <si>
    <r>
      <t xml:space="preserve">Illumina HumanRef-8 v3.0 expression beadchip.  the HumanWG-6 BeadChip targets a total of </t>
    </r>
    <r>
      <rPr>
        <sz val="9"/>
        <color rgb="FFFF0000"/>
        <rFont val="Verdana"/>
        <family val="2"/>
      </rPr>
      <t>25,440</t>
    </r>
    <r>
      <rPr>
        <sz val="9"/>
        <color rgb="FF000000"/>
        <rFont val="Verdana"/>
        <family val="2"/>
      </rPr>
      <t xml:space="preserve"> annotated genes with more than 48,000 probes </t>
    </r>
  </si>
  <si>
    <r>
      <t xml:space="preserve">Agilent-014850 Whole Human Genome Microarray 4x44K G4112F. The resulting view of the human genome covers </t>
    </r>
    <r>
      <rPr>
        <sz val="11"/>
        <color rgb="FFFF0000"/>
        <rFont val="Calibri"/>
        <family val="2"/>
        <scheme val="minor"/>
      </rPr>
      <t>41K</t>
    </r>
    <r>
      <rPr>
        <sz val="11"/>
        <color theme="1"/>
        <rFont val="Calibri"/>
        <family val="2"/>
        <scheme val="minor"/>
      </rPr>
      <t xml:space="preserve"> unique genes and transcripts which have been verified and optimized by alignment to the human genome assembly and by Agilent's Empirical Validation process.</t>
    </r>
  </si>
  <si>
    <t>GPL570</t>
  </si>
  <si>
    <r>
      <t xml:space="preserve">[HG-U133_Plus_2] Affymetrix Human Genome U133 Plus 2.0 Array. Number of genes </t>
    </r>
    <r>
      <rPr>
        <sz val="11"/>
        <color rgb="FFFF0000"/>
        <rFont val="Calibri"/>
        <family val="2"/>
        <scheme val="minor"/>
      </rPr>
      <t>&gt;38,500</t>
    </r>
    <r>
      <rPr>
        <sz val="11"/>
        <color theme="1"/>
        <rFont val="Calibri"/>
        <family val="2"/>
        <scheme val="minor"/>
      </rPr>
      <t xml:space="preserve"> </t>
    </r>
  </si>
  <si>
    <t>GPL6947</t>
  </si>
  <si>
    <r>
      <t xml:space="preserve">Illumina HumanHT-12 V3.0 expression beadchip.  Like the HumanWG-6 BeadChip, each array on the HumanHT-12 Expression BeadChip targets more than </t>
    </r>
    <r>
      <rPr>
        <sz val="11"/>
        <color rgb="FFFF0000"/>
        <rFont val="Calibri"/>
        <family val="2"/>
        <scheme val="minor"/>
      </rPr>
      <t>25,000</t>
    </r>
    <r>
      <rPr>
        <sz val="11"/>
        <color theme="1"/>
        <rFont val="Calibri"/>
        <family val="2"/>
        <scheme val="minor"/>
      </rPr>
      <t xml:space="preserve"> annotated genes with more than 48,000 probes</t>
    </r>
  </si>
  <si>
    <r>
      <t xml:space="preserve">[HuGene-1_0-st] Affymetrix Human Gene 1.0 ST Array. The GeneChip Human Gene 1.0 ST Array is the latest product in the family of Affymetrix expression arrays offering whole-transcript coverage. Each of the </t>
    </r>
    <r>
      <rPr>
        <sz val="11"/>
        <color rgb="FFFF0000"/>
        <rFont val="Calibri"/>
        <family val="2"/>
        <scheme val="minor"/>
      </rPr>
      <t>28,869</t>
    </r>
    <r>
      <rPr>
        <sz val="11"/>
        <color theme="1"/>
        <rFont val="Calibri"/>
        <family val="2"/>
        <scheme val="minor"/>
      </rPr>
      <t xml:space="preserve"> genes is represented on the array by approximately 26 probes spread across the full length of the gene, providing a more complete and more accurate picture of gene expression than 3' based expression array designs.</t>
    </r>
  </si>
  <si>
    <t>HMVEC-L and HMVEC-C treated with 3, 24 or 48 h hypoxia; passages 6-7 (Lung &amp; Cardiac Microvascular endothelial cells)</t>
  </si>
  <si>
    <t>PBMCs, total RNA (peripheral blood mononuclear (PBMC) cells in pulmonary arterial hypertension)</t>
  </si>
  <si>
    <t>heart right ventricular wall, totalRNA</t>
  </si>
  <si>
    <t>16/49</t>
  </si>
  <si>
    <t>9/13</t>
  </si>
  <si>
    <t>7/31</t>
  </si>
  <si>
    <t>45/131</t>
  </si>
  <si>
    <t>45</t>
  </si>
  <si>
    <t>131</t>
  </si>
  <si>
    <t>Tissue</t>
  </si>
  <si>
    <t>Blood</t>
  </si>
  <si>
    <t xml:space="preserve">Tissue </t>
  </si>
  <si>
    <t>1, 15</t>
  </si>
  <si>
    <t xml:space="preserve">10, </t>
  </si>
  <si>
    <t xml:space="preserve">12, 13, </t>
  </si>
  <si>
    <t xml:space="preserve">13, </t>
  </si>
  <si>
    <t>total</t>
  </si>
  <si>
    <t>number of samples included</t>
  </si>
  <si>
    <t>Samples included in the analysis</t>
  </si>
  <si>
    <t>17/49</t>
  </si>
  <si>
    <t>Normal</t>
  </si>
  <si>
    <t>Total</t>
  </si>
  <si>
    <t>Age and Gender data are available in the article</t>
  </si>
  <si>
    <t>18 PAH, 13 normal control</t>
  </si>
  <si>
    <t>8 IPAH, 10 SSc-PAH , 9 normal control</t>
  </si>
  <si>
    <t>4 PAH (BMPR2 mutation), 3 Normal Control (BMPR2 mutation)</t>
  </si>
  <si>
    <t>8 IPAH, 10 Normal Control</t>
  </si>
  <si>
    <t>30 IPAH, 42 SSc=PAH, 41 normal control</t>
  </si>
  <si>
    <t>2 PAH (BMBR2 mutation), 2 Control</t>
  </si>
  <si>
    <t>2/2, 1/2</t>
  </si>
  <si>
    <t>Mean age yrs</t>
  </si>
  <si>
    <t>44, 60</t>
  </si>
  <si>
    <t>35, 52, 53</t>
  </si>
  <si>
    <t>30, 73</t>
  </si>
  <si>
    <t>62, 51</t>
  </si>
  <si>
    <t>52, 60, 45</t>
  </si>
  <si>
    <t>2/6, 4/5, 4/5- Smokers/ Never smoke(4/4,,3/3)</t>
  </si>
  <si>
    <t>7/11, 5/8 - (Ethnicity/Race: 17 White/1 Native American, 12 White/1 African American)</t>
  </si>
  <si>
    <t>5/25, 9/33, 7/34 - (Ethnicity/Race: 115 Caucasian, 20 African Amirecan, 4 Asian, 1 Hispanic)</t>
  </si>
  <si>
    <t>Referrence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</si>
</sst>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9"/>
      <color rgb="FF000000"/>
      <name val="Verdana"/>
      <family val="2"/>
    </font>
    <font>
      <b/>
      <sz val="11"/>
      <color theme="1"/>
      <name val="Calibri"/>
      <family val="2"/>
      <scheme val="minor"/>
    </font>
    <font>
      <i/>
      <sz val="9"/>
      <color rgb="FF000000"/>
      <name val="Verdana"/>
      <family val="2"/>
    </font>
    <font>
      <sz val="11"/>
      <color rgb="FFFF0000"/>
      <name val="Calibri"/>
      <family val="2"/>
      <scheme val="minor"/>
    </font>
    <font>
      <sz val="11"/>
      <color theme="1"/>
      <name val="Calibri"/>
      <family val="2"/>
    </font>
    <font>
      <sz val="10.55"/>
      <color theme="1"/>
      <name val="Calibri"/>
      <family val="2"/>
    </font>
    <font>
      <sz val="9"/>
      <color rgb="FFFF0000"/>
      <name val="Verdana"/>
      <family val="2"/>
    </font>
    <font>
      <sz val="11"/>
      <name val="Calibri"/>
      <family val="2"/>
      <scheme val="minor"/>
    </font>
  </fonts>
  <fills count="13">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4"/>
        <bgColor indexed="64"/>
      </patternFill>
    </fill>
    <fill>
      <patternFill patternType="solid">
        <fgColor rgb="FFFFC000"/>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FF66FF"/>
        <bgColor indexed="64"/>
      </patternFill>
    </fill>
    <fill>
      <patternFill patternType="solid">
        <fgColor rgb="FFC00000"/>
        <bgColor indexed="64"/>
      </patternFill>
    </fill>
    <fill>
      <patternFill patternType="solid">
        <fgColor rgb="FFFFFF00"/>
        <bgColor indexed="64"/>
      </patternFill>
    </fill>
    <fill>
      <patternFill patternType="solid">
        <fgColor rgb="FF7030A0"/>
        <bgColor indexed="64"/>
      </patternFill>
    </fill>
    <fill>
      <patternFill patternType="solid">
        <fgColor rgb="FF66FFFF"/>
        <bgColor indexed="64"/>
      </patternFill>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4" fillId="0" borderId="0" xfId="0" applyFont="1"/>
    <xf numFmtId="0" fontId="0" fillId="2" borderId="0" xfId="0" applyFill="1"/>
    <xf numFmtId="0" fontId="0" fillId="3" borderId="0" xfId="0" applyFill="1"/>
    <xf numFmtId="49" fontId="0" fillId="0" borderId="0" xfId="0" applyNumberFormat="1"/>
    <xf numFmtId="0" fontId="0" fillId="4" borderId="0" xfId="0" applyFill="1"/>
    <xf numFmtId="0" fontId="0" fillId="5" borderId="0" xfId="0" applyFill="1"/>
    <xf numFmtId="0" fontId="0" fillId="0" borderId="0" xfId="0" applyFill="1"/>
    <xf numFmtId="0" fontId="0" fillId="6" borderId="0" xfId="0" applyFill="1"/>
    <xf numFmtId="0" fontId="0" fillId="7" borderId="0" xfId="0" applyFill="1"/>
    <xf numFmtId="0" fontId="0" fillId="8" borderId="0" xfId="0" applyFill="1"/>
    <xf numFmtId="49" fontId="0" fillId="7" borderId="0" xfId="0" applyNumberFormat="1" applyFill="1"/>
    <xf numFmtId="0" fontId="4" fillId="7" borderId="0" xfId="0" applyFont="1" applyFill="1"/>
    <xf numFmtId="0" fontId="0" fillId="9" borderId="0" xfId="0" applyFill="1"/>
    <xf numFmtId="0" fontId="1" fillId="7" borderId="0" xfId="0" applyFont="1" applyFill="1"/>
    <xf numFmtId="0" fontId="0" fillId="10" borderId="0" xfId="0" applyFill="1"/>
    <xf numFmtId="0" fontId="0" fillId="11" borderId="0" xfId="0" applyFill="1"/>
    <xf numFmtId="0" fontId="0" fillId="12" borderId="0" xfId="0" applyFill="1"/>
    <xf numFmtId="0" fontId="8" fillId="0" borderId="0" xfId="0" applyFont="1"/>
    <xf numFmtId="0" fontId="0" fillId="0" borderId="0" xfId="0"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66FF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2"/>
  <sheetViews>
    <sheetView zoomScale="90" zoomScaleNormal="90" workbookViewId="0">
      <pane xSplit="1" topLeftCell="B1" activePane="topRight" state="frozen"/>
      <selection pane="topRight" activeCell="B62" sqref="B62"/>
    </sheetView>
  </sheetViews>
  <sheetFormatPr defaultRowHeight="15" x14ac:dyDescent="0.25"/>
  <cols>
    <col min="2" max="2" width="10.7109375" customWidth="1"/>
    <col min="3" max="3" width="3.7109375" customWidth="1"/>
    <col min="4" max="4" width="9.85546875" customWidth="1"/>
    <col min="5" max="6" width="5.85546875" customWidth="1"/>
    <col min="7" max="7" width="9.7109375" customWidth="1"/>
    <col min="8" max="8" width="6.42578125" customWidth="1"/>
    <col min="9" max="9" width="27.28515625" customWidth="1"/>
    <col min="10" max="10" width="6.85546875" style="5" customWidth="1"/>
    <col min="11" max="11" width="7.42578125" customWidth="1"/>
    <col min="12" max="12" width="10" style="5" customWidth="1"/>
    <col min="14" max="14" width="6.42578125" customWidth="1"/>
    <col min="15" max="15" width="33.28515625" customWidth="1"/>
    <col min="17" max="17" width="10.5703125" bestFit="1" customWidth="1"/>
    <col min="18" max="18" width="10.5703125" customWidth="1"/>
    <col min="19" max="19" width="24.7109375" customWidth="1"/>
    <col min="24" max="24" width="15.85546875" customWidth="1"/>
    <col min="25" max="25" width="16.28515625" customWidth="1"/>
    <col min="26" max="26" width="24.7109375" bestFit="1" customWidth="1"/>
  </cols>
  <sheetData>
    <row r="1" spans="1:27" x14ac:dyDescent="0.25">
      <c r="A1" t="s">
        <v>187</v>
      </c>
      <c r="B1" t="s">
        <v>130</v>
      </c>
      <c r="C1" t="s">
        <v>77</v>
      </c>
      <c r="D1" t="s">
        <v>78</v>
      </c>
      <c r="E1" t="s">
        <v>2</v>
      </c>
      <c r="F1" t="s">
        <v>243</v>
      </c>
      <c r="G1" t="s">
        <v>151</v>
      </c>
      <c r="H1" t="s">
        <v>158</v>
      </c>
      <c r="I1" t="s">
        <v>6</v>
      </c>
      <c r="J1" s="5" t="s">
        <v>115</v>
      </c>
      <c r="K1" t="s">
        <v>111</v>
      </c>
      <c r="L1" s="5" t="s">
        <v>113</v>
      </c>
      <c r="M1" t="s">
        <v>107</v>
      </c>
      <c r="N1" t="s">
        <v>5</v>
      </c>
      <c r="O1" t="s">
        <v>7</v>
      </c>
      <c r="P1" t="s">
        <v>8</v>
      </c>
      <c r="Q1" t="s">
        <v>209</v>
      </c>
      <c r="R1" t="s">
        <v>209</v>
      </c>
      <c r="S1" t="s">
        <v>208</v>
      </c>
      <c r="T1" t="s">
        <v>9</v>
      </c>
      <c r="U1" t="s">
        <v>10</v>
      </c>
      <c r="V1" t="s">
        <v>11</v>
      </c>
      <c r="W1" t="s">
        <v>100</v>
      </c>
      <c r="X1" t="s">
        <v>4</v>
      </c>
      <c r="Y1" t="s">
        <v>96</v>
      </c>
      <c r="Z1" t="s">
        <v>188</v>
      </c>
      <c r="AA1" t="s">
        <v>190</v>
      </c>
    </row>
    <row r="2" spans="1:27" x14ac:dyDescent="0.25">
      <c r="A2" t="s">
        <v>131</v>
      </c>
      <c r="B2" t="s">
        <v>131</v>
      </c>
      <c r="C2" s="2">
        <v>1</v>
      </c>
      <c r="D2">
        <v>2010</v>
      </c>
      <c r="E2" t="s">
        <v>3</v>
      </c>
      <c r="F2">
        <v>31</v>
      </c>
      <c r="G2">
        <v>39</v>
      </c>
      <c r="H2">
        <v>39</v>
      </c>
      <c r="I2" s="9" t="s">
        <v>39</v>
      </c>
      <c r="J2" s="5" t="s">
        <v>118</v>
      </c>
      <c r="M2" s="1" t="s">
        <v>119</v>
      </c>
      <c r="N2">
        <v>60</v>
      </c>
      <c r="O2" t="s">
        <v>71</v>
      </c>
      <c r="P2" t="s">
        <v>79</v>
      </c>
      <c r="Q2" t="s">
        <v>38</v>
      </c>
      <c r="R2" t="s">
        <v>210</v>
      </c>
      <c r="S2" t="s">
        <v>220</v>
      </c>
      <c r="T2" t="s">
        <v>80</v>
      </c>
      <c r="V2" t="s">
        <v>25</v>
      </c>
      <c r="W2" s="1" t="s">
        <v>102</v>
      </c>
      <c r="X2" s="2" t="s">
        <v>13</v>
      </c>
      <c r="Y2" s="3" t="s">
        <v>97</v>
      </c>
      <c r="AA2" t="s">
        <v>191</v>
      </c>
    </row>
    <row r="3" spans="1:27" x14ac:dyDescent="0.25">
      <c r="I3" s="7" t="s">
        <v>40</v>
      </c>
      <c r="J3" s="5" t="s">
        <v>116</v>
      </c>
      <c r="M3" s="1" t="s">
        <v>120</v>
      </c>
      <c r="N3">
        <v>44</v>
      </c>
    </row>
    <row r="4" spans="1:27" x14ac:dyDescent="0.25">
      <c r="I4" t="s">
        <v>41</v>
      </c>
      <c r="J4" s="5" t="s">
        <v>117</v>
      </c>
      <c r="M4" s="1" t="s">
        <v>121</v>
      </c>
      <c r="N4">
        <v>60</v>
      </c>
    </row>
    <row r="5" spans="1:27" x14ac:dyDescent="0.25">
      <c r="A5" t="s">
        <v>131</v>
      </c>
      <c r="B5" t="s">
        <v>131</v>
      </c>
      <c r="C5">
        <v>2</v>
      </c>
      <c r="D5">
        <v>2011</v>
      </c>
      <c r="E5" t="s">
        <v>3</v>
      </c>
      <c r="F5">
        <v>27</v>
      </c>
      <c r="G5">
        <v>53</v>
      </c>
      <c r="H5">
        <v>45</v>
      </c>
      <c r="I5" s="9" t="s">
        <v>42</v>
      </c>
      <c r="J5" s="5" t="s">
        <v>122</v>
      </c>
      <c r="L5" s="5" t="s">
        <v>127</v>
      </c>
      <c r="N5">
        <v>53</v>
      </c>
      <c r="O5" t="s">
        <v>71</v>
      </c>
      <c r="P5" t="s">
        <v>79</v>
      </c>
      <c r="Q5" t="s">
        <v>68</v>
      </c>
      <c r="R5" t="s">
        <v>211</v>
      </c>
      <c r="S5" s="1" t="s">
        <v>219</v>
      </c>
      <c r="T5" t="s">
        <v>81</v>
      </c>
      <c r="V5" t="s">
        <v>26</v>
      </c>
      <c r="W5" t="s">
        <v>102</v>
      </c>
      <c r="X5" s="2" t="s">
        <v>12</v>
      </c>
      <c r="Y5" s="3" t="s">
        <v>97</v>
      </c>
      <c r="AA5" t="s">
        <v>192</v>
      </c>
    </row>
    <row r="6" spans="1:27" x14ac:dyDescent="0.25">
      <c r="I6" t="s">
        <v>108</v>
      </c>
      <c r="J6" s="5" t="s">
        <v>122</v>
      </c>
      <c r="N6">
        <v>49</v>
      </c>
    </row>
    <row r="7" spans="1:27" x14ac:dyDescent="0.25">
      <c r="I7" s="11" t="s">
        <v>109</v>
      </c>
      <c r="J7" s="5" t="s">
        <v>122</v>
      </c>
      <c r="N7">
        <v>52</v>
      </c>
    </row>
    <row r="8" spans="1:27" x14ac:dyDescent="0.25">
      <c r="I8" t="s">
        <v>110</v>
      </c>
      <c r="J8" s="5" t="s">
        <v>126</v>
      </c>
      <c r="N8">
        <v>62</v>
      </c>
    </row>
    <row r="9" spans="1:27" x14ac:dyDescent="0.25">
      <c r="I9" s="4" t="s">
        <v>46</v>
      </c>
      <c r="J9" s="5" t="s">
        <v>123</v>
      </c>
      <c r="L9" s="5" t="s">
        <v>128</v>
      </c>
      <c r="N9">
        <v>35</v>
      </c>
    </row>
    <row r="10" spans="1:27" s="10" customFormat="1" x14ac:dyDescent="0.25">
      <c r="B10" s="10" t="s">
        <v>131</v>
      </c>
      <c r="C10" s="10">
        <v>3</v>
      </c>
      <c r="D10" s="10">
        <v>2012</v>
      </c>
      <c r="E10" s="10" t="s">
        <v>3</v>
      </c>
      <c r="G10" s="10">
        <v>116</v>
      </c>
      <c r="H10" s="10">
        <v>116</v>
      </c>
      <c r="I10" s="10" t="s">
        <v>47</v>
      </c>
      <c r="J10" s="12" t="s">
        <v>129</v>
      </c>
      <c r="K10" s="10" t="s">
        <v>112</v>
      </c>
      <c r="L10" s="12" t="s">
        <v>114</v>
      </c>
      <c r="M10" s="15"/>
      <c r="N10" s="10">
        <v>58</v>
      </c>
      <c r="O10" s="10" t="s">
        <v>71</v>
      </c>
      <c r="P10" s="10" t="s">
        <v>79</v>
      </c>
      <c r="Q10" s="10" t="s">
        <v>67</v>
      </c>
      <c r="T10" s="10" t="s">
        <v>82</v>
      </c>
      <c r="V10" s="10" t="s">
        <v>27</v>
      </c>
      <c r="W10" s="15" t="s">
        <v>105</v>
      </c>
      <c r="X10" s="10" t="s">
        <v>14</v>
      </c>
      <c r="Y10" s="10" t="s">
        <v>98</v>
      </c>
      <c r="Z10" s="10" t="s">
        <v>170</v>
      </c>
    </row>
    <row r="11" spans="1:27" s="10" customFormat="1" x14ac:dyDescent="0.25">
      <c r="I11" s="10" t="s">
        <v>48</v>
      </c>
      <c r="J11" s="12"/>
      <c r="L11" s="12"/>
      <c r="N11" s="10">
        <v>59</v>
      </c>
    </row>
    <row r="12" spans="1:27" s="10" customFormat="1" x14ac:dyDescent="0.25">
      <c r="I12" s="10" t="s">
        <v>49</v>
      </c>
      <c r="J12" s="12"/>
      <c r="L12" s="12"/>
      <c r="N12" s="10">
        <v>61</v>
      </c>
    </row>
    <row r="13" spans="1:27" s="10" customFormat="1" x14ac:dyDescent="0.25">
      <c r="I13" s="10" t="s">
        <v>50</v>
      </c>
      <c r="J13" s="12"/>
      <c r="L13" s="12"/>
      <c r="N13" s="10">
        <v>43</v>
      </c>
    </row>
    <row r="14" spans="1:27" x14ac:dyDescent="0.25">
      <c r="A14" t="s">
        <v>131</v>
      </c>
      <c r="B14" t="s">
        <v>131</v>
      </c>
      <c r="C14">
        <v>4</v>
      </c>
      <c r="D14">
        <v>2014</v>
      </c>
      <c r="E14" t="s">
        <v>3</v>
      </c>
      <c r="G14">
        <v>23</v>
      </c>
      <c r="H14">
        <v>16</v>
      </c>
      <c r="I14" s="9" t="s">
        <v>132</v>
      </c>
      <c r="J14" s="5" t="s">
        <v>128</v>
      </c>
      <c r="M14" s="1"/>
      <c r="N14" t="s">
        <v>134</v>
      </c>
      <c r="O14" t="s">
        <v>71</v>
      </c>
      <c r="P14" t="s">
        <v>79</v>
      </c>
      <c r="Q14" t="s">
        <v>67</v>
      </c>
      <c r="R14" t="s">
        <v>212</v>
      </c>
      <c r="S14" t="s">
        <v>225</v>
      </c>
      <c r="T14" t="s">
        <v>83</v>
      </c>
      <c r="V14" t="s">
        <v>28</v>
      </c>
      <c r="W14" s="1" t="s">
        <v>105</v>
      </c>
      <c r="X14" t="s">
        <v>15</v>
      </c>
      <c r="Y14" s="3" t="s">
        <v>97</v>
      </c>
      <c r="AA14" t="s">
        <v>193</v>
      </c>
    </row>
    <row r="15" spans="1:27" x14ac:dyDescent="0.25">
      <c r="I15" s="7" t="s">
        <v>133</v>
      </c>
      <c r="J15" s="5" t="s">
        <v>125</v>
      </c>
      <c r="N15" t="s">
        <v>135</v>
      </c>
    </row>
    <row r="16" spans="1:27" s="10" customFormat="1" x14ac:dyDescent="0.25">
      <c r="B16" s="10" t="s">
        <v>136</v>
      </c>
      <c r="C16" s="10">
        <v>5</v>
      </c>
      <c r="D16" s="10">
        <v>2009</v>
      </c>
      <c r="E16" s="10" t="s">
        <v>3</v>
      </c>
      <c r="G16" s="10">
        <v>1</v>
      </c>
      <c r="H16" s="10">
        <v>12</v>
      </c>
      <c r="I16" s="10" t="s">
        <v>51</v>
      </c>
      <c r="J16" s="12"/>
      <c r="L16" s="12"/>
      <c r="M16" s="15"/>
      <c r="N16" s="10">
        <v>47</v>
      </c>
      <c r="O16" s="10" t="s">
        <v>72</v>
      </c>
      <c r="P16" s="10" t="s">
        <v>79</v>
      </c>
      <c r="Q16" s="10" t="s">
        <v>38</v>
      </c>
      <c r="T16" s="10" t="s">
        <v>84</v>
      </c>
      <c r="V16" s="10" t="s">
        <v>29</v>
      </c>
      <c r="W16" s="15" t="s">
        <v>104</v>
      </c>
      <c r="X16" s="10" t="s">
        <v>16</v>
      </c>
      <c r="Y16" s="10" t="s">
        <v>94</v>
      </c>
      <c r="Z16" s="10" t="s">
        <v>99</v>
      </c>
    </row>
    <row r="17" spans="1:27" s="10" customFormat="1" x14ac:dyDescent="0.25">
      <c r="I17" s="10" t="s">
        <v>52</v>
      </c>
      <c r="J17" s="12"/>
      <c r="L17" s="12"/>
      <c r="N17" s="10">
        <v>28</v>
      </c>
    </row>
    <row r="18" spans="1:27" x14ac:dyDescent="0.25">
      <c r="A18" t="s">
        <v>131</v>
      </c>
      <c r="B18" t="s">
        <v>131</v>
      </c>
      <c r="C18">
        <v>6</v>
      </c>
      <c r="D18">
        <v>2005</v>
      </c>
      <c r="E18" t="s">
        <v>3</v>
      </c>
      <c r="G18">
        <v>7</v>
      </c>
      <c r="H18">
        <v>4</v>
      </c>
      <c r="I18" s="9" t="s">
        <v>53</v>
      </c>
      <c r="N18" t="s">
        <v>70</v>
      </c>
      <c r="O18" t="s">
        <v>73</v>
      </c>
      <c r="P18" t="s">
        <v>79</v>
      </c>
      <c r="Q18" t="s">
        <v>67</v>
      </c>
      <c r="R18" t="s">
        <v>213</v>
      </c>
      <c r="S18" t="s">
        <v>214</v>
      </c>
      <c r="T18" t="s">
        <v>85</v>
      </c>
      <c r="V18" t="s">
        <v>30</v>
      </c>
      <c r="W18" t="s">
        <v>102</v>
      </c>
      <c r="X18" s="2" t="s">
        <v>17</v>
      </c>
      <c r="Y18" s="3" t="s">
        <v>97</v>
      </c>
      <c r="AA18" t="s">
        <v>194</v>
      </c>
    </row>
    <row r="19" spans="1:27" x14ac:dyDescent="0.25">
      <c r="I19" s="4" t="s">
        <v>137</v>
      </c>
      <c r="N19">
        <v>44</v>
      </c>
    </row>
    <row r="20" spans="1:27" x14ac:dyDescent="0.25">
      <c r="A20" t="s">
        <v>131</v>
      </c>
      <c r="B20" t="s">
        <v>131</v>
      </c>
      <c r="C20">
        <v>7</v>
      </c>
      <c r="D20">
        <v>2008</v>
      </c>
      <c r="E20" t="s">
        <v>3</v>
      </c>
      <c r="G20">
        <v>23</v>
      </c>
      <c r="H20">
        <v>11</v>
      </c>
      <c r="I20" s="9" t="s">
        <v>54</v>
      </c>
      <c r="J20" s="5" t="s">
        <v>127</v>
      </c>
      <c r="M20" s="1"/>
      <c r="N20">
        <v>42</v>
      </c>
      <c r="O20" t="s">
        <v>226</v>
      </c>
      <c r="P20" t="s">
        <v>79</v>
      </c>
      <c r="Q20" t="s">
        <v>67</v>
      </c>
      <c r="R20" t="s">
        <v>215</v>
      </c>
      <c r="S20" t="s">
        <v>218</v>
      </c>
      <c r="T20" t="s">
        <v>86</v>
      </c>
      <c r="V20" t="s">
        <v>31</v>
      </c>
      <c r="W20" s="1" t="s">
        <v>106</v>
      </c>
      <c r="X20" t="s">
        <v>18</v>
      </c>
      <c r="Y20" s="3" t="s">
        <v>97</v>
      </c>
      <c r="AA20" t="s">
        <v>195</v>
      </c>
    </row>
    <row r="21" spans="1:27" x14ac:dyDescent="0.25">
      <c r="I21" t="s">
        <v>138</v>
      </c>
      <c r="J21" s="5" t="s">
        <v>150</v>
      </c>
      <c r="M21" s="1"/>
      <c r="N21">
        <v>39</v>
      </c>
      <c r="W21" s="1"/>
      <c r="Y21" s="3"/>
    </row>
    <row r="22" spans="1:27" s="10" customFormat="1" x14ac:dyDescent="0.25">
      <c r="B22" s="10" t="s">
        <v>142</v>
      </c>
      <c r="C22" s="10">
        <v>8</v>
      </c>
      <c r="D22" s="10">
        <v>2011</v>
      </c>
      <c r="E22" s="10" t="s">
        <v>3</v>
      </c>
      <c r="G22" s="14" t="s">
        <v>142</v>
      </c>
      <c r="I22" s="10" t="s">
        <v>42</v>
      </c>
      <c r="J22" s="12"/>
      <c r="L22" s="12"/>
      <c r="N22" s="10">
        <v>53</v>
      </c>
      <c r="O22" s="10" t="s">
        <v>74</v>
      </c>
      <c r="P22" s="10" t="s">
        <v>79</v>
      </c>
      <c r="Q22" s="10" t="s">
        <v>68</v>
      </c>
      <c r="T22" s="10" t="s">
        <v>87</v>
      </c>
      <c r="V22" s="10" t="s">
        <v>26</v>
      </c>
      <c r="W22" s="10" t="s">
        <v>102</v>
      </c>
      <c r="X22" s="13" t="s">
        <v>12</v>
      </c>
      <c r="Y22" s="10" t="s">
        <v>97</v>
      </c>
    </row>
    <row r="23" spans="1:27" s="10" customFormat="1" x14ac:dyDescent="0.25">
      <c r="I23" s="10" t="s">
        <v>43</v>
      </c>
      <c r="J23" s="12"/>
      <c r="L23" s="12"/>
      <c r="N23" s="10">
        <v>49</v>
      </c>
    </row>
    <row r="24" spans="1:27" s="10" customFormat="1" x14ac:dyDescent="0.25">
      <c r="I24" s="10" t="s">
        <v>44</v>
      </c>
      <c r="J24" s="12"/>
      <c r="L24" s="12"/>
      <c r="N24" s="10">
        <v>52</v>
      </c>
    </row>
    <row r="25" spans="1:27" s="10" customFormat="1" x14ac:dyDescent="0.25">
      <c r="I25" s="10" t="s">
        <v>45</v>
      </c>
      <c r="J25" s="12"/>
      <c r="L25" s="12"/>
      <c r="N25" s="10">
        <v>62</v>
      </c>
    </row>
    <row r="26" spans="1:27" s="10" customFormat="1" x14ac:dyDescent="0.25">
      <c r="I26" s="10" t="s">
        <v>46</v>
      </c>
      <c r="J26" s="12"/>
      <c r="L26" s="12"/>
      <c r="N26" s="10">
        <v>35</v>
      </c>
    </row>
    <row r="27" spans="1:27" x14ac:dyDescent="0.25">
      <c r="A27" t="s">
        <v>131</v>
      </c>
      <c r="B27" t="s">
        <v>131</v>
      </c>
      <c r="C27">
        <v>9</v>
      </c>
      <c r="D27">
        <v>2004</v>
      </c>
      <c r="E27" t="s">
        <v>3</v>
      </c>
      <c r="G27">
        <v>20</v>
      </c>
      <c r="H27">
        <v>21</v>
      </c>
      <c r="I27" s="9" t="s">
        <v>54</v>
      </c>
      <c r="J27" s="5" t="s">
        <v>141</v>
      </c>
      <c r="N27">
        <v>39</v>
      </c>
      <c r="O27" t="s">
        <v>227</v>
      </c>
      <c r="P27" t="s">
        <v>79</v>
      </c>
      <c r="Q27" t="s">
        <v>67</v>
      </c>
      <c r="R27" t="s">
        <v>216</v>
      </c>
      <c r="S27" t="s">
        <v>217</v>
      </c>
      <c r="T27" t="s">
        <v>88</v>
      </c>
      <c r="V27" t="s">
        <v>32</v>
      </c>
      <c r="W27" t="s">
        <v>102</v>
      </c>
      <c r="X27" s="2" t="s">
        <v>19</v>
      </c>
      <c r="Y27" s="3" t="s">
        <v>97</v>
      </c>
      <c r="AA27" t="s">
        <v>196</v>
      </c>
    </row>
    <row r="28" spans="1:27" x14ac:dyDescent="0.25">
      <c r="I28" s="4" t="s">
        <v>50</v>
      </c>
      <c r="J28" s="5" t="s">
        <v>124</v>
      </c>
      <c r="N28">
        <v>43</v>
      </c>
    </row>
    <row r="29" spans="1:27" x14ac:dyDescent="0.25">
      <c r="I29" s="7" t="s">
        <v>140</v>
      </c>
      <c r="J29" s="5" t="s">
        <v>124</v>
      </c>
      <c r="N29">
        <v>57</v>
      </c>
    </row>
    <row r="30" spans="1:27" x14ac:dyDescent="0.25">
      <c r="A30" t="s">
        <v>131</v>
      </c>
      <c r="B30" t="s">
        <v>131</v>
      </c>
      <c r="C30">
        <v>10</v>
      </c>
      <c r="D30">
        <v>2008</v>
      </c>
      <c r="E30" t="s">
        <v>3</v>
      </c>
      <c r="F30">
        <v>7</v>
      </c>
      <c r="G30">
        <v>7</v>
      </c>
      <c r="H30">
        <v>20</v>
      </c>
      <c r="I30" s="9" t="s">
        <v>143</v>
      </c>
      <c r="J30" s="5" t="s">
        <v>145</v>
      </c>
      <c r="N30">
        <v>73</v>
      </c>
      <c r="O30" s="17" t="s">
        <v>76</v>
      </c>
      <c r="P30" t="s">
        <v>79</v>
      </c>
      <c r="Q30" t="s">
        <v>67</v>
      </c>
      <c r="R30" t="s">
        <v>221</v>
      </c>
      <c r="S30" t="s">
        <v>222</v>
      </c>
      <c r="T30" t="s">
        <v>89</v>
      </c>
      <c r="V30" t="s">
        <v>33</v>
      </c>
      <c r="W30" t="s">
        <v>102</v>
      </c>
      <c r="X30" t="s">
        <v>20</v>
      </c>
      <c r="Y30" s="3" t="s">
        <v>97</v>
      </c>
      <c r="AA30" t="s">
        <v>197</v>
      </c>
    </row>
    <row r="31" spans="1:27" x14ac:dyDescent="0.25">
      <c r="I31" s="7" t="s">
        <v>144</v>
      </c>
      <c r="J31" s="5" t="s">
        <v>146</v>
      </c>
      <c r="N31">
        <v>30</v>
      </c>
    </row>
    <row r="32" spans="1:27" x14ac:dyDescent="0.25">
      <c r="I32" s="6" t="s">
        <v>147</v>
      </c>
      <c r="J32" s="5" t="s">
        <v>125</v>
      </c>
      <c r="N32">
        <v>52</v>
      </c>
    </row>
    <row r="33" spans="1:27" x14ac:dyDescent="0.25">
      <c r="I33" s="6" t="s">
        <v>148</v>
      </c>
      <c r="J33" s="5" t="s">
        <v>124</v>
      </c>
      <c r="N33">
        <v>62</v>
      </c>
    </row>
    <row r="34" spans="1:27" x14ac:dyDescent="0.25">
      <c r="I34" s="6" t="s">
        <v>149</v>
      </c>
      <c r="J34" s="5" t="s">
        <v>150</v>
      </c>
      <c r="N34">
        <v>27</v>
      </c>
    </row>
    <row r="35" spans="1:27" x14ac:dyDescent="0.25">
      <c r="A35" s="16"/>
      <c r="B35" s="16" t="s">
        <v>131</v>
      </c>
      <c r="C35" s="16">
        <v>11</v>
      </c>
      <c r="D35" s="16">
        <v>2010</v>
      </c>
      <c r="E35" s="16" t="s">
        <v>3</v>
      </c>
      <c r="F35" s="16">
        <v>12</v>
      </c>
      <c r="G35" s="16">
        <v>54</v>
      </c>
      <c r="H35" s="16">
        <v>49</v>
      </c>
      <c r="I35" s="9" t="s">
        <v>152</v>
      </c>
      <c r="N35" t="s">
        <v>70</v>
      </c>
      <c r="O35" t="s">
        <v>75</v>
      </c>
      <c r="P35" t="s">
        <v>79</v>
      </c>
      <c r="Q35" t="s">
        <v>69</v>
      </c>
      <c r="R35" t="s">
        <v>210</v>
      </c>
      <c r="S35" t="s">
        <v>220</v>
      </c>
      <c r="T35" t="s">
        <v>90</v>
      </c>
      <c r="V35" t="s">
        <v>34</v>
      </c>
      <c r="W35" t="s">
        <v>102</v>
      </c>
      <c r="X35" t="s">
        <v>21</v>
      </c>
      <c r="Y35" s="3" t="s">
        <v>97</v>
      </c>
      <c r="Z35" s="16" t="s">
        <v>189</v>
      </c>
      <c r="AA35" t="s">
        <v>198</v>
      </c>
    </row>
    <row r="36" spans="1:27" x14ac:dyDescent="0.25">
      <c r="I36" t="s">
        <v>153</v>
      </c>
      <c r="N36">
        <v>55</v>
      </c>
    </row>
    <row r="37" spans="1:27" x14ac:dyDescent="0.25">
      <c r="I37" t="s">
        <v>154</v>
      </c>
      <c r="N37">
        <v>70</v>
      </c>
    </row>
    <row r="38" spans="1:27" x14ac:dyDescent="0.25">
      <c r="I38" s="8" t="s">
        <v>55</v>
      </c>
    </row>
    <row r="39" spans="1:27" x14ac:dyDescent="0.25">
      <c r="I39" s="8" t="s">
        <v>56</v>
      </c>
    </row>
    <row r="40" spans="1:27" x14ac:dyDescent="0.25">
      <c r="I40" s="8" t="s">
        <v>57</v>
      </c>
    </row>
    <row r="41" spans="1:27" x14ac:dyDescent="0.25">
      <c r="A41" t="s">
        <v>131</v>
      </c>
      <c r="B41" t="s">
        <v>131</v>
      </c>
      <c r="C41">
        <v>12</v>
      </c>
      <c r="D41">
        <v>2010</v>
      </c>
      <c r="E41" t="s">
        <v>3</v>
      </c>
      <c r="F41">
        <v>18</v>
      </c>
      <c r="G41">
        <v>38</v>
      </c>
      <c r="H41">
        <v>20</v>
      </c>
      <c r="I41" t="s">
        <v>58</v>
      </c>
      <c r="J41" s="5" t="s">
        <v>157</v>
      </c>
      <c r="N41">
        <v>51</v>
      </c>
      <c r="O41" t="s">
        <v>75</v>
      </c>
      <c r="P41" t="s">
        <v>79</v>
      </c>
      <c r="Q41" t="s">
        <v>67</v>
      </c>
      <c r="R41" t="s">
        <v>221</v>
      </c>
      <c r="S41" t="s">
        <v>222</v>
      </c>
      <c r="T41" t="s">
        <v>91</v>
      </c>
      <c r="V41" t="s">
        <v>35</v>
      </c>
      <c r="W41" t="s">
        <v>102</v>
      </c>
      <c r="X41" t="s">
        <v>22</v>
      </c>
      <c r="Y41" s="3" t="s">
        <v>97</v>
      </c>
    </row>
    <row r="42" spans="1:27" x14ac:dyDescent="0.25">
      <c r="I42" t="s">
        <v>155</v>
      </c>
      <c r="N42">
        <v>62</v>
      </c>
    </row>
    <row r="43" spans="1:27" x14ac:dyDescent="0.25">
      <c r="I43" s="4" t="s">
        <v>46</v>
      </c>
    </row>
    <row r="44" spans="1:27" x14ac:dyDescent="0.25">
      <c r="I44" s="9" t="s">
        <v>156</v>
      </c>
    </row>
    <row r="45" spans="1:27" x14ac:dyDescent="0.25">
      <c r="A45" t="s">
        <v>131</v>
      </c>
      <c r="B45" t="s">
        <v>131</v>
      </c>
      <c r="C45">
        <v>13</v>
      </c>
      <c r="D45">
        <v>2014</v>
      </c>
      <c r="E45" t="s">
        <v>3</v>
      </c>
      <c r="F45">
        <v>113</v>
      </c>
      <c r="G45">
        <v>140</v>
      </c>
      <c r="H45">
        <v>140</v>
      </c>
      <c r="I45" s="9" t="s">
        <v>59</v>
      </c>
      <c r="J45" s="5" t="s">
        <v>159</v>
      </c>
      <c r="K45" t="s">
        <v>163</v>
      </c>
      <c r="M45" t="s">
        <v>164</v>
      </c>
      <c r="N45">
        <v>45</v>
      </c>
      <c r="O45" t="s">
        <v>75</v>
      </c>
      <c r="P45" t="s">
        <v>79</v>
      </c>
      <c r="Q45" t="s">
        <v>68</v>
      </c>
      <c r="R45" t="s">
        <v>223</v>
      </c>
      <c r="S45" t="s">
        <v>224</v>
      </c>
      <c r="T45" t="s">
        <v>92</v>
      </c>
      <c r="V45" t="s">
        <v>36</v>
      </c>
      <c r="W45" t="s">
        <v>102</v>
      </c>
      <c r="X45" s="2" t="s">
        <v>23</v>
      </c>
      <c r="Y45" s="3" t="s">
        <v>97</v>
      </c>
      <c r="AA45" t="s">
        <v>199</v>
      </c>
    </row>
    <row r="46" spans="1:27" x14ac:dyDescent="0.25">
      <c r="I46" s="4" t="s">
        <v>60</v>
      </c>
      <c r="J46" s="5" t="s">
        <v>161</v>
      </c>
      <c r="M46" t="s">
        <v>165</v>
      </c>
      <c r="N46">
        <v>52</v>
      </c>
    </row>
    <row r="47" spans="1:27" x14ac:dyDescent="0.25">
      <c r="I47" t="s">
        <v>61</v>
      </c>
      <c r="J47" s="5" t="s">
        <v>160</v>
      </c>
      <c r="M47" t="s">
        <v>166</v>
      </c>
      <c r="N47">
        <v>55</v>
      </c>
    </row>
    <row r="48" spans="1:27" x14ac:dyDescent="0.25">
      <c r="I48" s="11" t="s">
        <v>62</v>
      </c>
      <c r="J48" s="5" t="s">
        <v>162</v>
      </c>
      <c r="M48" t="s">
        <v>167</v>
      </c>
      <c r="N48">
        <v>60</v>
      </c>
    </row>
    <row r="49" spans="1:26" x14ac:dyDescent="0.25">
      <c r="I49" t="s">
        <v>63</v>
      </c>
      <c r="J49" s="5" t="s">
        <v>123</v>
      </c>
      <c r="N49">
        <v>61</v>
      </c>
    </row>
    <row r="50" spans="1:26" s="10" customFormat="1" x14ac:dyDescent="0.25">
      <c r="B50" s="10" t="s">
        <v>131</v>
      </c>
      <c r="C50" s="10">
        <v>14</v>
      </c>
      <c r="D50" s="10">
        <v>2014</v>
      </c>
      <c r="E50" s="10" t="s">
        <v>3</v>
      </c>
      <c r="G50" s="10">
        <v>60</v>
      </c>
      <c r="I50" s="10" t="s">
        <v>64</v>
      </c>
      <c r="J50" s="12"/>
      <c r="L50" s="12"/>
      <c r="N50" s="10">
        <v>43</v>
      </c>
      <c r="O50" s="10" t="s">
        <v>75</v>
      </c>
      <c r="P50" s="10" t="s">
        <v>79</v>
      </c>
      <c r="Q50" s="10" t="s">
        <v>69</v>
      </c>
      <c r="T50" s="10" t="s">
        <v>93</v>
      </c>
      <c r="V50" s="10" t="s">
        <v>37</v>
      </c>
      <c r="W50" s="10" t="s">
        <v>101</v>
      </c>
      <c r="X50" s="10" t="s">
        <v>24</v>
      </c>
      <c r="Y50" s="10" t="s">
        <v>94</v>
      </c>
      <c r="Z50" s="10" t="s">
        <v>103</v>
      </c>
    </row>
    <row r="51" spans="1:26" s="10" customFormat="1" x14ac:dyDescent="0.25">
      <c r="I51" s="10" t="s">
        <v>65</v>
      </c>
      <c r="J51" s="12"/>
      <c r="L51" s="12"/>
      <c r="N51" s="10">
        <v>41</v>
      </c>
    </row>
    <row r="52" spans="1:26" s="10" customFormat="1" x14ac:dyDescent="0.25">
      <c r="I52" s="10" t="s">
        <v>66</v>
      </c>
      <c r="J52" s="12"/>
      <c r="L52" s="12"/>
      <c r="N52" s="10">
        <v>24</v>
      </c>
    </row>
    <row r="53" spans="1:26" x14ac:dyDescent="0.25">
      <c r="A53" t="s">
        <v>131</v>
      </c>
      <c r="B53" t="s">
        <v>131</v>
      </c>
      <c r="C53">
        <v>15</v>
      </c>
      <c r="D53">
        <v>2014</v>
      </c>
      <c r="E53" t="s">
        <v>3</v>
      </c>
      <c r="F53">
        <v>4</v>
      </c>
      <c r="G53">
        <v>6</v>
      </c>
      <c r="H53">
        <v>6</v>
      </c>
      <c r="I53" t="s">
        <v>168</v>
      </c>
      <c r="M53" s="1"/>
      <c r="O53" t="s">
        <v>228</v>
      </c>
      <c r="P53" t="s">
        <v>79</v>
      </c>
      <c r="Q53" t="s">
        <v>67</v>
      </c>
      <c r="R53" t="s">
        <v>212</v>
      </c>
      <c r="S53" t="s">
        <v>225</v>
      </c>
      <c r="V53" s="1" t="s">
        <v>95</v>
      </c>
      <c r="W53" s="1" t="s">
        <v>102</v>
      </c>
      <c r="X53" t="s">
        <v>0</v>
      </c>
      <c r="Y53" s="3" t="s">
        <v>97</v>
      </c>
    </row>
    <row r="54" spans="1:26" x14ac:dyDescent="0.25">
      <c r="I54" s="7" t="s">
        <v>169</v>
      </c>
    </row>
    <row r="55" spans="1:26" x14ac:dyDescent="0.25">
      <c r="I55" s="9" t="s">
        <v>1</v>
      </c>
    </row>
    <row r="56" spans="1:26" s="10" customFormat="1" x14ac:dyDescent="0.25">
      <c r="A56" s="10" t="s">
        <v>136</v>
      </c>
      <c r="C56" s="10">
        <v>16</v>
      </c>
      <c r="D56" s="10">
        <v>2010</v>
      </c>
      <c r="E56" s="10" t="s">
        <v>3</v>
      </c>
      <c r="G56" s="10">
        <v>6</v>
      </c>
      <c r="H56" s="10">
        <v>31</v>
      </c>
      <c r="I56" s="10" t="s">
        <v>204</v>
      </c>
      <c r="J56" s="10" t="s">
        <v>206</v>
      </c>
      <c r="O56" s="10" t="s">
        <v>203</v>
      </c>
      <c r="P56" s="10" t="s">
        <v>79</v>
      </c>
      <c r="Q56" s="10" t="s">
        <v>202</v>
      </c>
      <c r="V56" s="10" t="s">
        <v>201</v>
      </c>
      <c r="W56" s="10" t="s">
        <v>104</v>
      </c>
      <c r="X56" s="10" t="s">
        <v>200</v>
      </c>
      <c r="Y56" s="10" t="s">
        <v>136</v>
      </c>
      <c r="Z56" s="10" t="s">
        <v>207</v>
      </c>
    </row>
    <row r="57" spans="1:26" s="10" customFormat="1" x14ac:dyDescent="0.25">
      <c r="I57" s="10" t="s">
        <v>205</v>
      </c>
      <c r="J57" s="10" t="s">
        <v>206</v>
      </c>
    </row>
    <row r="58" spans="1:26" x14ac:dyDescent="0.25">
      <c r="I58" s="8"/>
    </row>
    <row r="59" spans="1:26" x14ac:dyDescent="0.25">
      <c r="B59" t="s">
        <v>171</v>
      </c>
      <c r="G59">
        <f>SUM(G2:G53)</f>
        <v>587</v>
      </c>
    </row>
    <row r="60" spans="1:26" x14ac:dyDescent="0.25">
      <c r="B60" t="s">
        <v>172</v>
      </c>
      <c r="H60">
        <f>SUM(H2:H57)</f>
        <v>530</v>
      </c>
    </row>
    <row r="61" spans="1:26" x14ac:dyDescent="0.25">
      <c r="B61" t="s">
        <v>186</v>
      </c>
      <c r="G61">
        <f>SUM(G2+G5+G14+G18+G20+G27+G30+G35+G41+G45+G53)</f>
        <v>410</v>
      </c>
    </row>
    <row r="62" spans="1:26" x14ac:dyDescent="0.25">
      <c r="B62" t="s">
        <v>244</v>
      </c>
      <c r="F62">
        <f>SUM(F2+F5+F30+F35+F41+F45+F53)</f>
        <v>212</v>
      </c>
    </row>
    <row r="63" spans="1:26" x14ac:dyDescent="0.25">
      <c r="B63" s="9" t="s">
        <v>173</v>
      </c>
      <c r="I63" s="9">
        <v>116</v>
      </c>
      <c r="J63" s="5" t="s">
        <v>178</v>
      </c>
    </row>
    <row r="64" spans="1:26" x14ac:dyDescent="0.25">
      <c r="B64" s="7" t="s">
        <v>139</v>
      </c>
      <c r="I64" s="7">
        <v>43</v>
      </c>
      <c r="J64" s="5" t="s">
        <v>179</v>
      </c>
    </row>
    <row r="65" spans="2:10" x14ac:dyDescent="0.25">
      <c r="B65" s="4" t="s">
        <v>174</v>
      </c>
      <c r="I65" s="4">
        <v>57</v>
      </c>
      <c r="J65" s="5" t="s">
        <v>180</v>
      </c>
    </row>
    <row r="66" spans="2:10" x14ac:dyDescent="0.25">
      <c r="B66" s="11" t="s">
        <v>175</v>
      </c>
      <c r="I66" s="11">
        <v>52</v>
      </c>
      <c r="J66" s="5" t="s">
        <v>181</v>
      </c>
    </row>
    <row r="68" spans="2:10" x14ac:dyDescent="0.25">
      <c r="B68" t="s">
        <v>176</v>
      </c>
      <c r="I68">
        <f>SUM(I63:I66)</f>
        <v>268</v>
      </c>
    </row>
    <row r="69" spans="2:10" x14ac:dyDescent="0.25">
      <c r="B69" t="s">
        <v>177</v>
      </c>
      <c r="I69">
        <v>142</v>
      </c>
    </row>
    <row r="71" spans="2:10" x14ac:dyDescent="0.25">
      <c r="B71" t="s">
        <v>182</v>
      </c>
      <c r="J71" s="5" t="s">
        <v>184</v>
      </c>
    </row>
    <row r="72" spans="2:10" x14ac:dyDescent="0.25">
      <c r="B72" t="s">
        <v>183</v>
      </c>
      <c r="J72" s="5" t="s">
        <v>185</v>
      </c>
    </row>
  </sheetData>
  <pageMargins left="0.25" right="0.25" top="0.75" bottom="0.75" header="0.3" footer="0.3"/>
  <pageSetup orientation="landscape" r:id="rId1"/>
  <ignoredErrors>
    <ignoredError sqref="J45 J48 J65" twoDigitTextYear="1"/>
    <ignoredError sqref="J71:J7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activeCell="I50" sqref="I50"/>
    </sheetView>
  </sheetViews>
  <sheetFormatPr defaultRowHeight="15" x14ac:dyDescent="0.25"/>
  <cols>
    <col min="1" max="1" width="6.7109375" customWidth="1"/>
    <col min="2" max="2" width="9.42578125" customWidth="1"/>
    <col min="3" max="3" width="9.7109375" customWidth="1"/>
    <col min="4" max="4" width="19.5703125" customWidth="1"/>
    <col min="5" max="5" width="11.140625" customWidth="1"/>
    <col min="6" max="6" width="10.28515625" customWidth="1"/>
    <col min="7" max="7" width="11" customWidth="1"/>
  </cols>
  <sheetData>
    <row r="1" spans="1:6" x14ac:dyDescent="0.25">
      <c r="A1" t="s">
        <v>77</v>
      </c>
      <c r="B1" t="s">
        <v>151</v>
      </c>
      <c r="C1" t="s">
        <v>158</v>
      </c>
      <c r="D1" t="s">
        <v>6</v>
      </c>
      <c r="E1" s="5" t="s">
        <v>115</v>
      </c>
      <c r="F1" t="s">
        <v>7</v>
      </c>
    </row>
    <row r="2" spans="1:6" x14ac:dyDescent="0.25">
      <c r="A2" s="2">
        <v>1</v>
      </c>
      <c r="B2">
        <v>39</v>
      </c>
      <c r="C2">
        <v>39</v>
      </c>
      <c r="D2" s="9" t="s">
        <v>39</v>
      </c>
      <c r="E2" s="5" t="s">
        <v>118</v>
      </c>
      <c r="F2" t="s">
        <v>71</v>
      </c>
    </row>
    <row r="3" spans="1:6" x14ac:dyDescent="0.25">
      <c r="D3" s="7" t="s">
        <v>40</v>
      </c>
      <c r="E3" s="5" t="s">
        <v>116</v>
      </c>
    </row>
    <row r="4" spans="1:6" x14ac:dyDescent="0.25">
      <c r="D4" t="s">
        <v>41</v>
      </c>
      <c r="E4" s="5" t="s">
        <v>117</v>
      </c>
    </row>
    <row r="5" spans="1:6" x14ac:dyDescent="0.25">
      <c r="A5">
        <v>2</v>
      </c>
      <c r="B5">
        <v>53</v>
      </c>
      <c r="C5">
        <v>45</v>
      </c>
      <c r="D5" s="9" t="s">
        <v>42</v>
      </c>
      <c r="E5" s="5" t="s">
        <v>122</v>
      </c>
      <c r="F5" t="s">
        <v>71</v>
      </c>
    </row>
    <row r="6" spans="1:6" x14ac:dyDescent="0.25">
      <c r="D6" t="s">
        <v>108</v>
      </c>
      <c r="E6" s="5" t="s">
        <v>122</v>
      </c>
    </row>
    <row r="7" spans="1:6" x14ac:dyDescent="0.25">
      <c r="D7" s="11" t="s">
        <v>109</v>
      </c>
      <c r="E7" s="5" t="s">
        <v>122</v>
      </c>
    </row>
    <row r="8" spans="1:6" x14ac:dyDescent="0.25">
      <c r="D8" t="s">
        <v>110</v>
      </c>
      <c r="E8" s="5" t="s">
        <v>126</v>
      </c>
    </row>
    <row r="9" spans="1:6" x14ac:dyDescent="0.25">
      <c r="D9" s="4" t="s">
        <v>46</v>
      </c>
      <c r="E9" s="5" t="s">
        <v>123</v>
      </c>
    </row>
    <row r="10" spans="1:6" x14ac:dyDescent="0.25">
      <c r="A10">
        <v>10</v>
      </c>
      <c r="B10">
        <v>7</v>
      </c>
      <c r="C10">
        <v>20</v>
      </c>
      <c r="D10" s="9" t="s">
        <v>143</v>
      </c>
      <c r="E10" s="5" t="s">
        <v>145</v>
      </c>
      <c r="F10" s="17" t="s">
        <v>76</v>
      </c>
    </row>
    <row r="11" spans="1:6" x14ac:dyDescent="0.25">
      <c r="D11" s="7" t="s">
        <v>144</v>
      </c>
      <c r="E11" s="5" t="s">
        <v>146</v>
      </c>
    </row>
    <row r="12" spans="1:6" x14ac:dyDescent="0.25">
      <c r="D12" s="6" t="s">
        <v>147</v>
      </c>
      <c r="E12" s="5" t="s">
        <v>125</v>
      </c>
    </row>
    <row r="13" spans="1:6" x14ac:dyDescent="0.25">
      <c r="D13" s="6" t="s">
        <v>148</v>
      </c>
      <c r="E13" s="5" t="s">
        <v>124</v>
      </c>
    </row>
    <row r="14" spans="1:6" x14ac:dyDescent="0.25">
      <c r="D14" s="6" t="s">
        <v>149</v>
      </c>
      <c r="E14" s="5" t="s">
        <v>150</v>
      </c>
    </row>
    <row r="15" spans="1:6" x14ac:dyDescent="0.25">
      <c r="A15" s="16">
        <v>11</v>
      </c>
      <c r="B15" s="16">
        <v>54</v>
      </c>
      <c r="C15" s="16">
        <v>49</v>
      </c>
      <c r="D15" s="9" t="s">
        <v>152</v>
      </c>
      <c r="E15" s="5"/>
      <c r="F15" t="s">
        <v>75</v>
      </c>
    </row>
    <row r="16" spans="1:6" x14ac:dyDescent="0.25">
      <c r="D16" t="s">
        <v>153</v>
      </c>
      <c r="E16" s="5"/>
    </row>
    <row r="17" spans="1:6" x14ac:dyDescent="0.25">
      <c r="D17" t="s">
        <v>154</v>
      </c>
      <c r="E17" s="5"/>
    </row>
    <row r="18" spans="1:6" x14ac:dyDescent="0.25">
      <c r="D18" s="8" t="s">
        <v>55</v>
      </c>
      <c r="E18" s="5"/>
    </row>
    <row r="19" spans="1:6" x14ac:dyDescent="0.25">
      <c r="D19" s="8" t="s">
        <v>56</v>
      </c>
      <c r="E19" s="5"/>
    </row>
    <row r="20" spans="1:6" x14ac:dyDescent="0.25">
      <c r="D20" s="8" t="s">
        <v>57</v>
      </c>
      <c r="E20" s="5"/>
    </row>
    <row r="21" spans="1:6" x14ac:dyDescent="0.25">
      <c r="A21">
        <v>12</v>
      </c>
      <c r="B21">
        <v>38</v>
      </c>
      <c r="C21">
        <v>20</v>
      </c>
      <c r="D21" t="s">
        <v>58</v>
      </c>
      <c r="E21" s="5" t="s">
        <v>157</v>
      </c>
      <c r="F21" t="s">
        <v>75</v>
      </c>
    </row>
    <row r="22" spans="1:6" x14ac:dyDescent="0.25">
      <c r="D22" t="s">
        <v>155</v>
      </c>
      <c r="E22" s="5"/>
    </row>
    <row r="23" spans="1:6" x14ac:dyDescent="0.25">
      <c r="D23" s="4" t="s">
        <v>46</v>
      </c>
      <c r="E23" s="5"/>
    </row>
    <row r="24" spans="1:6" x14ac:dyDescent="0.25">
      <c r="D24" s="9" t="s">
        <v>156</v>
      </c>
      <c r="E24" s="5"/>
    </row>
    <row r="25" spans="1:6" x14ac:dyDescent="0.25">
      <c r="A25">
        <v>13</v>
      </c>
      <c r="B25">
        <v>140</v>
      </c>
      <c r="C25">
        <v>140</v>
      </c>
      <c r="D25" s="9" t="s">
        <v>59</v>
      </c>
      <c r="E25" s="5" t="s">
        <v>159</v>
      </c>
      <c r="F25" t="s">
        <v>75</v>
      </c>
    </row>
    <row r="26" spans="1:6" x14ac:dyDescent="0.25">
      <c r="D26" s="4" t="s">
        <v>60</v>
      </c>
      <c r="E26" s="5" t="s">
        <v>161</v>
      </c>
    </row>
    <row r="27" spans="1:6" x14ac:dyDescent="0.25">
      <c r="D27" t="s">
        <v>61</v>
      </c>
      <c r="E27" s="5" t="s">
        <v>160</v>
      </c>
    </row>
    <row r="28" spans="1:6" x14ac:dyDescent="0.25">
      <c r="D28" s="11" t="s">
        <v>62</v>
      </c>
      <c r="E28" s="5" t="s">
        <v>162</v>
      </c>
    </row>
    <row r="29" spans="1:6" x14ac:dyDescent="0.25">
      <c r="D29" t="s">
        <v>63</v>
      </c>
      <c r="E29" s="5" t="s">
        <v>123</v>
      </c>
    </row>
    <row r="30" spans="1:6" x14ac:dyDescent="0.25">
      <c r="A30">
        <v>15</v>
      </c>
      <c r="B30">
        <v>6</v>
      </c>
      <c r="C30">
        <v>6</v>
      </c>
      <c r="D30" t="s">
        <v>168</v>
      </c>
      <c r="E30" s="5"/>
      <c r="F30" t="s">
        <v>228</v>
      </c>
    </row>
    <row r="31" spans="1:6" x14ac:dyDescent="0.25">
      <c r="D31" s="7" t="s">
        <v>169</v>
      </c>
      <c r="E31" s="5"/>
    </row>
    <row r="32" spans="1:6" x14ac:dyDescent="0.25">
      <c r="D32" s="9" t="s">
        <v>1</v>
      </c>
      <c r="E32" s="5"/>
    </row>
    <row r="33" spans="1:12" x14ac:dyDescent="0.25">
      <c r="D33" s="8"/>
      <c r="E33" s="5"/>
    </row>
    <row r="34" spans="1:12" x14ac:dyDescent="0.25">
      <c r="A34" t="s">
        <v>171</v>
      </c>
      <c r="C34">
        <f>SUM(B2:B30)</f>
        <v>337</v>
      </c>
    </row>
    <row r="35" spans="1:12" x14ac:dyDescent="0.25">
      <c r="A35" t="s">
        <v>172</v>
      </c>
      <c r="D35">
        <f>SUM(C2:C32)</f>
        <v>319</v>
      </c>
    </row>
    <row r="36" spans="1:12" x14ac:dyDescent="0.25">
      <c r="A36" t="s">
        <v>186</v>
      </c>
      <c r="C36">
        <f>SUM(B2+B5+B10+B15+B21+B25+B30)</f>
        <v>337</v>
      </c>
    </row>
    <row r="37" spans="1:12" x14ac:dyDescent="0.25">
      <c r="G37" t="s">
        <v>237</v>
      </c>
      <c r="H37" t="s">
        <v>236</v>
      </c>
      <c r="K37" t="s">
        <v>237</v>
      </c>
      <c r="L37" t="s">
        <v>236</v>
      </c>
    </row>
    <row r="38" spans="1:12" x14ac:dyDescent="0.25">
      <c r="A38" s="9" t="s">
        <v>173</v>
      </c>
      <c r="E38" s="9">
        <v>87</v>
      </c>
      <c r="F38" s="5" t="s">
        <v>229</v>
      </c>
      <c r="G38">
        <v>1</v>
      </c>
      <c r="H38">
        <v>10</v>
      </c>
      <c r="J38" t="s">
        <v>139</v>
      </c>
      <c r="K38" t="s">
        <v>238</v>
      </c>
      <c r="L38" t="s">
        <v>239</v>
      </c>
    </row>
    <row r="39" spans="1:12" x14ac:dyDescent="0.25">
      <c r="A39" s="7" t="s">
        <v>139</v>
      </c>
      <c r="E39" s="7">
        <v>24</v>
      </c>
      <c r="F39" s="5" t="s">
        <v>230</v>
      </c>
      <c r="G39">
        <v>2</v>
      </c>
      <c r="H39">
        <v>11</v>
      </c>
      <c r="J39" t="s">
        <v>174</v>
      </c>
      <c r="K39">
        <v>2</v>
      </c>
      <c r="L39" t="s">
        <v>240</v>
      </c>
    </row>
    <row r="40" spans="1:12" x14ac:dyDescent="0.25">
      <c r="A40" s="4" t="s">
        <v>174</v>
      </c>
      <c r="E40" s="4">
        <v>46</v>
      </c>
      <c r="F40" s="5" t="s">
        <v>231</v>
      </c>
      <c r="G40">
        <v>15</v>
      </c>
      <c r="H40">
        <v>12</v>
      </c>
      <c r="J40" t="s">
        <v>175</v>
      </c>
      <c r="K40">
        <v>2</v>
      </c>
      <c r="L40" t="s">
        <v>241</v>
      </c>
    </row>
    <row r="41" spans="1:12" x14ac:dyDescent="0.25">
      <c r="A41" s="11" t="s">
        <v>175</v>
      </c>
      <c r="E41" s="11">
        <v>52</v>
      </c>
      <c r="F41" s="5" t="s">
        <v>181</v>
      </c>
      <c r="H41">
        <v>13</v>
      </c>
    </row>
    <row r="42" spans="1:12" x14ac:dyDescent="0.25">
      <c r="F42" s="5" t="s">
        <v>232</v>
      </c>
    </row>
    <row r="43" spans="1:12" x14ac:dyDescent="0.25">
      <c r="A43" t="s">
        <v>176</v>
      </c>
      <c r="E43">
        <f>SUM(E38:E41)</f>
        <v>209</v>
      </c>
      <c r="H43" s="5" t="s">
        <v>235</v>
      </c>
      <c r="I43" t="s">
        <v>236</v>
      </c>
      <c r="J43" t="s">
        <v>242</v>
      </c>
    </row>
    <row r="44" spans="1:12" x14ac:dyDescent="0.25">
      <c r="A44" t="s">
        <v>177</v>
      </c>
      <c r="E44">
        <v>171</v>
      </c>
      <c r="H44">
        <v>24</v>
      </c>
      <c r="I44">
        <v>66</v>
      </c>
      <c r="J44">
        <f>SUM(H44:I44)</f>
        <v>90</v>
      </c>
    </row>
    <row r="45" spans="1:12" x14ac:dyDescent="0.25">
      <c r="H45">
        <v>20</v>
      </c>
      <c r="I45">
        <v>4</v>
      </c>
      <c r="J45">
        <f>SUM(H45:I45)</f>
        <v>24</v>
      </c>
    </row>
    <row r="46" spans="1:12" x14ac:dyDescent="0.25">
      <c r="A46" t="s">
        <v>182</v>
      </c>
      <c r="E46">
        <v>45</v>
      </c>
      <c r="H46">
        <v>8</v>
      </c>
      <c r="I46">
        <v>38</v>
      </c>
      <c r="J46">
        <f>SUM(H46:I46)</f>
        <v>46</v>
      </c>
    </row>
    <row r="47" spans="1:12" x14ac:dyDescent="0.25">
      <c r="A47" t="s">
        <v>183</v>
      </c>
      <c r="E47">
        <v>131</v>
      </c>
      <c r="H47">
        <v>10</v>
      </c>
      <c r="I47">
        <v>42</v>
      </c>
      <c r="J47">
        <f>SUM(H47:I47)</f>
        <v>52</v>
      </c>
    </row>
    <row r="48" spans="1:12" x14ac:dyDescent="0.25">
      <c r="G48" t="s">
        <v>242</v>
      </c>
      <c r="H48">
        <f>SUM(H44:H47)</f>
        <v>62</v>
      </c>
      <c r="I48">
        <f>SUM(I44:I47)</f>
        <v>150</v>
      </c>
      <c r="J48">
        <f>SUM(H48:I48)</f>
        <v>212</v>
      </c>
    </row>
    <row r="49" spans="6:8" x14ac:dyDescent="0.25">
      <c r="F49" s="5"/>
      <c r="H49" s="5"/>
    </row>
    <row r="50" spans="6:8" x14ac:dyDescent="0.25">
      <c r="F50" s="5"/>
      <c r="H50" s="5"/>
    </row>
    <row r="51" spans="6:8" x14ac:dyDescent="0.25">
      <c r="F51" s="5"/>
      <c r="H51" s="5"/>
    </row>
    <row r="52" spans="6:8" x14ac:dyDescent="0.25">
      <c r="F52" s="5"/>
      <c r="H52" s="5"/>
    </row>
  </sheetData>
  <pageMargins left="0.25" right="0.25"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
  <sheetViews>
    <sheetView zoomScale="80" zoomScaleNormal="80" workbookViewId="0">
      <selection activeCell="M22" sqref="M22"/>
    </sheetView>
  </sheetViews>
  <sheetFormatPr defaultRowHeight="15" x14ac:dyDescent="0.25"/>
  <cols>
    <col min="2" max="2" width="10.7109375" customWidth="1"/>
    <col min="3" max="3" width="3.7109375" customWidth="1"/>
    <col min="4" max="4" width="9.85546875" customWidth="1"/>
    <col min="5" max="6" width="5.85546875" customWidth="1"/>
    <col min="7" max="7" width="9.7109375" customWidth="1"/>
    <col min="8" max="8" width="6.42578125" customWidth="1"/>
    <col min="9" max="9" width="27.28515625" customWidth="1"/>
    <col min="10" max="10" width="6.85546875" style="5" customWidth="1"/>
    <col min="11" max="11" width="7.42578125" customWidth="1"/>
    <col min="12" max="12" width="10" style="5" customWidth="1"/>
    <col min="14" max="14" width="6.42578125" customWidth="1"/>
    <col min="15" max="15" width="33.28515625" customWidth="1"/>
    <col min="17" max="17" width="10.5703125" bestFit="1" customWidth="1"/>
    <col min="18" max="18" width="10.5703125" customWidth="1"/>
    <col min="19" max="19" width="24.7109375" customWidth="1"/>
    <col min="24" max="24" width="15.85546875" customWidth="1"/>
    <col min="25" max="25" width="16.28515625" customWidth="1"/>
    <col min="26" max="26" width="24.7109375" bestFit="1" customWidth="1"/>
  </cols>
  <sheetData>
    <row r="1" spans="1:27" x14ac:dyDescent="0.25">
      <c r="A1" t="s">
        <v>187</v>
      </c>
      <c r="B1" t="s">
        <v>130</v>
      </c>
      <c r="C1" t="s">
        <v>77</v>
      </c>
      <c r="D1" t="s">
        <v>78</v>
      </c>
      <c r="E1" t="s">
        <v>2</v>
      </c>
      <c r="F1" t="s">
        <v>243</v>
      </c>
      <c r="G1" t="s">
        <v>151</v>
      </c>
      <c r="H1" t="s">
        <v>158</v>
      </c>
      <c r="I1" t="s">
        <v>6</v>
      </c>
      <c r="J1" s="5" t="s">
        <v>115</v>
      </c>
      <c r="K1" t="s">
        <v>111</v>
      </c>
      <c r="L1" s="5" t="s">
        <v>113</v>
      </c>
      <c r="M1" t="s">
        <v>107</v>
      </c>
      <c r="N1" t="s">
        <v>5</v>
      </c>
      <c r="O1" t="s">
        <v>7</v>
      </c>
      <c r="P1" t="s">
        <v>8</v>
      </c>
      <c r="Q1" t="s">
        <v>209</v>
      </c>
      <c r="R1" t="s">
        <v>209</v>
      </c>
      <c r="S1" t="s">
        <v>208</v>
      </c>
      <c r="T1" t="s">
        <v>9</v>
      </c>
      <c r="U1" t="s">
        <v>10</v>
      </c>
      <c r="V1" t="s">
        <v>11</v>
      </c>
      <c r="W1" t="s">
        <v>100</v>
      </c>
      <c r="X1" t="s">
        <v>4</v>
      </c>
      <c r="Y1" t="s">
        <v>96</v>
      </c>
      <c r="Z1" t="s">
        <v>188</v>
      </c>
      <c r="AA1" t="s">
        <v>190</v>
      </c>
    </row>
    <row r="2" spans="1:27" x14ac:dyDescent="0.25">
      <c r="A2" t="s">
        <v>131</v>
      </c>
      <c r="B2" t="s">
        <v>131</v>
      </c>
      <c r="C2" s="2">
        <v>1</v>
      </c>
      <c r="D2">
        <v>2010</v>
      </c>
      <c r="E2" t="s">
        <v>3</v>
      </c>
      <c r="F2">
        <v>31</v>
      </c>
      <c r="G2">
        <v>39</v>
      </c>
      <c r="H2">
        <v>39</v>
      </c>
      <c r="I2" s="9" t="s">
        <v>39</v>
      </c>
      <c r="J2" s="5" t="s">
        <v>118</v>
      </c>
      <c r="M2" s="1" t="s">
        <v>119</v>
      </c>
      <c r="N2">
        <v>60</v>
      </c>
      <c r="O2" t="s">
        <v>71</v>
      </c>
      <c r="P2" t="s">
        <v>79</v>
      </c>
      <c r="Q2" t="s">
        <v>38</v>
      </c>
      <c r="R2" t="s">
        <v>210</v>
      </c>
      <c r="S2" t="s">
        <v>220</v>
      </c>
      <c r="T2" t="s">
        <v>80</v>
      </c>
      <c r="V2" t="s">
        <v>25</v>
      </c>
      <c r="W2" s="1" t="s">
        <v>102</v>
      </c>
      <c r="X2" s="2" t="s">
        <v>13</v>
      </c>
      <c r="Y2" s="3" t="s">
        <v>97</v>
      </c>
      <c r="AA2" t="s">
        <v>191</v>
      </c>
    </row>
    <row r="3" spans="1:27" x14ac:dyDescent="0.25">
      <c r="I3" s="7" t="s">
        <v>40</v>
      </c>
      <c r="J3" s="5" t="s">
        <v>116</v>
      </c>
      <c r="M3" s="1" t="s">
        <v>120</v>
      </c>
      <c r="N3">
        <v>44</v>
      </c>
    </row>
    <row r="4" spans="1:27" x14ac:dyDescent="0.25">
      <c r="I4" t="s">
        <v>41</v>
      </c>
      <c r="J4" s="5" t="s">
        <v>117</v>
      </c>
      <c r="M4" s="1" t="s">
        <v>121</v>
      </c>
      <c r="N4">
        <v>60</v>
      </c>
    </row>
    <row r="5" spans="1:27" x14ac:dyDescent="0.25">
      <c r="A5" t="s">
        <v>131</v>
      </c>
      <c r="B5" t="s">
        <v>131</v>
      </c>
      <c r="C5">
        <v>2</v>
      </c>
      <c r="D5">
        <v>2011</v>
      </c>
      <c r="E5" t="s">
        <v>3</v>
      </c>
      <c r="F5">
        <v>27</v>
      </c>
      <c r="G5">
        <v>53</v>
      </c>
      <c r="H5">
        <v>45</v>
      </c>
      <c r="I5" s="9" t="s">
        <v>42</v>
      </c>
      <c r="J5" s="5" t="s">
        <v>122</v>
      </c>
      <c r="L5" s="5" t="s">
        <v>127</v>
      </c>
      <c r="N5">
        <v>53</v>
      </c>
      <c r="O5" t="s">
        <v>71</v>
      </c>
      <c r="P5" t="s">
        <v>79</v>
      </c>
      <c r="Q5" t="s">
        <v>68</v>
      </c>
      <c r="R5" t="s">
        <v>211</v>
      </c>
      <c r="S5" s="1" t="s">
        <v>219</v>
      </c>
      <c r="T5" t="s">
        <v>81</v>
      </c>
      <c r="V5" t="s">
        <v>26</v>
      </c>
      <c r="W5" t="s">
        <v>102</v>
      </c>
      <c r="X5" s="2" t="s">
        <v>12</v>
      </c>
      <c r="Y5" s="3" t="s">
        <v>97</v>
      </c>
      <c r="AA5" t="s">
        <v>192</v>
      </c>
    </row>
    <row r="6" spans="1:27" x14ac:dyDescent="0.25">
      <c r="I6" t="s">
        <v>108</v>
      </c>
      <c r="J6" s="5" t="s">
        <v>122</v>
      </c>
      <c r="N6">
        <v>49</v>
      </c>
    </row>
    <row r="7" spans="1:27" x14ac:dyDescent="0.25">
      <c r="I7" s="11" t="s">
        <v>109</v>
      </c>
      <c r="J7" s="5" t="s">
        <v>122</v>
      </c>
      <c r="N7">
        <v>52</v>
      </c>
    </row>
    <row r="8" spans="1:27" x14ac:dyDescent="0.25">
      <c r="I8" t="s">
        <v>110</v>
      </c>
      <c r="J8" s="5" t="s">
        <v>126</v>
      </c>
      <c r="N8">
        <v>62</v>
      </c>
    </row>
    <row r="9" spans="1:27" x14ac:dyDescent="0.25">
      <c r="I9" s="4" t="s">
        <v>46</v>
      </c>
      <c r="J9" s="5" t="s">
        <v>123</v>
      </c>
      <c r="L9" s="5" t="s">
        <v>128</v>
      </c>
      <c r="N9">
        <v>35</v>
      </c>
    </row>
    <row r="10" spans="1:27" x14ac:dyDescent="0.25">
      <c r="A10" t="s">
        <v>131</v>
      </c>
      <c r="B10" t="s">
        <v>131</v>
      </c>
      <c r="C10">
        <v>10</v>
      </c>
      <c r="D10">
        <v>2008</v>
      </c>
      <c r="E10" t="s">
        <v>3</v>
      </c>
      <c r="F10">
        <v>7</v>
      </c>
      <c r="G10">
        <v>7</v>
      </c>
      <c r="H10">
        <v>20</v>
      </c>
      <c r="I10" s="9" t="s">
        <v>143</v>
      </c>
      <c r="J10" s="5" t="s">
        <v>145</v>
      </c>
      <c r="N10">
        <v>73</v>
      </c>
      <c r="O10" s="17" t="s">
        <v>76</v>
      </c>
      <c r="P10" t="s">
        <v>79</v>
      </c>
      <c r="Q10" t="s">
        <v>67</v>
      </c>
      <c r="R10" t="s">
        <v>221</v>
      </c>
      <c r="S10" t="s">
        <v>222</v>
      </c>
      <c r="T10" t="s">
        <v>89</v>
      </c>
      <c r="V10" t="s">
        <v>33</v>
      </c>
      <c r="W10" t="s">
        <v>102</v>
      </c>
      <c r="X10" t="s">
        <v>20</v>
      </c>
      <c r="Y10" s="3" t="s">
        <v>97</v>
      </c>
      <c r="Z10" s="18" t="s">
        <v>248</v>
      </c>
      <c r="AA10" t="s">
        <v>197</v>
      </c>
    </row>
    <row r="11" spans="1:27" x14ac:dyDescent="0.25">
      <c r="I11" s="7" t="s">
        <v>144</v>
      </c>
      <c r="J11" s="5" t="s">
        <v>146</v>
      </c>
      <c r="N11">
        <v>30</v>
      </c>
    </row>
    <row r="12" spans="1:27" x14ac:dyDescent="0.25">
      <c r="I12" s="6" t="s">
        <v>147</v>
      </c>
      <c r="J12" s="5" t="s">
        <v>125</v>
      </c>
      <c r="N12">
        <v>52</v>
      </c>
    </row>
    <row r="13" spans="1:27" x14ac:dyDescent="0.25">
      <c r="I13" s="6" t="s">
        <v>148</v>
      </c>
      <c r="J13" s="5" t="s">
        <v>124</v>
      </c>
      <c r="N13">
        <v>62</v>
      </c>
    </row>
    <row r="14" spans="1:27" x14ac:dyDescent="0.25">
      <c r="I14" s="6" t="s">
        <v>149</v>
      </c>
      <c r="J14" s="5" t="s">
        <v>150</v>
      </c>
      <c r="N14">
        <v>27</v>
      </c>
    </row>
    <row r="15" spans="1:27" x14ac:dyDescent="0.25">
      <c r="A15" t="s">
        <v>131</v>
      </c>
      <c r="B15" t="s">
        <v>131</v>
      </c>
      <c r="C15">
        <v>12</v>
      </c>
      <c r="D15">
        <v>2010</v>
      </c>
      <c r="E15" t="s">
        <v>3</v>
      </c>
      <c r="F15">
        <v>18</v>
      </c>
      <c r="G15">
        <v>38</v>
      </c>
      <c r="H15">
        <v>20</v>
      </c>
      <c r="I15" t="s">
        <v>58</v>
      </c>
      <c r="J15" s="5" t="s">
        <v>157</v>
      </c>
      <c r="N15">
        <v>51</v>
      </c>
      <c r="O15" t="s">
        <v>75</v>
      </c>
      <c r="P15" t="s">
        <v>79</v>
      </c>
      <c r="Q15" t="s">
        <v>67</v>
      </c>
      <c r="R15" t="s">
        <v>221</v>
      </c>
      <c r="S15" t="s">
        <v>222</v>
      </c>
      <c r="T15" t="s">
        <v>91</v>
      </c>
      <c r="V15" t="s">
        <v>35</v>
      </c>
      <c r="W15" t="s">
        <v>102</v>
      </c>
      <c r="X15" t="s">
        <v>22</v>
      </c>
      <c r="Y15" s="3" t="s">
        <v>97</v>
      </c>
    </row>
    <row r="16" spans="1:27" x14ac:dyDescent="0.25">
      <c r="I16" t="s">
        <v>155</v>
      </c>
      <c r="N16">
        <v>62</v>
      </c>
    </row>
    <row r="17" spans="1:27" x14ac:dyDescent="0.25">
      <c r="I17" s="4" t="s">
        <v>46</v>
      </c>
    </row>
    <row r="18" spans="1:27" x14ac:dyDescent="0.25">
      <c r="I18" s="9" t="s">
        <v>156</v>
      </c>
    </row>
    <row r="19" spans="1:27" x14ac:dyDescent="0.25">
      <c r="A19" t="s">
        <v>131</v>
      </c>
      <c r="B19" t="s">
        <v>131</v>
      </c>
      <c r="C19">
        <v>13</v>
      </c>
      <c r="D19">
        <v>2014</v>
      </c>
      <c r="E19" t="s">
        <v>3</v>
      </c>
      <c r="F19">
        <v>113</v>
      </c>
      <c r="G19">
        <v>140</v>
      </c>
      <c r="H19">
        <v>140</v>
      </c>
      <c r="I19" s="9" t="s">
        <v>59</v>
      </c>
      <c r="J19" s="5" t="s">
        <v>159</v>
      </c>
      <c r="K19" t="s">
        <v>163</v>
      </c>
      <c r="M19" t="s">
        <v>164</v>
      </c>
      <c r="N19">
        <v>45</v>
      </c>
      <c r="O19" t="s">
        <v>75</v>
      </c>
      <c r="P19" t="s">
        <v>79</v>
      </c>
      <c r="Q19" t="s">
        <v>68</v>
      </c>
      <c r="R19" t="s">
        <v>223</v>
      </c>
      <c r="S19" t="s">
        <v>224</v>
      </c>
      <c r="T19" t="s">
        <v>92</v>
      </c>
      <c r="V19" t="s">
        <v>36</v>
      </c>
      <c r="W19" t="s">
        <v>102</v>
      </c>
      <c r="X19" s="2" t="s">
        <v>23</v>
      </c>
      <c r="Y19" s="3" t="s">
        <v>97</v>
      </c>
      <c r="AA19" t="s">
        <v>199</v>
      </c>
    </row>
    <row r="20" spans="1:27" x14ac:dyDescent="0.25">
      <c r="I20" s="4" t="s">
        <v>60</v>
      </c>
      <c r="J20" s="5" t="s">
        <v>161</v>
      </c>
      <c r="M20" t="s">
        <v>165</v>
      </c>
      <c r="N20">
        <v>52</v>
      </c>
    </row>
    <row r="21" spans="1:27" x14ac:dyDescent="0.25">
      <c r="I21" t="s">
        <v>61</v>
      </c>
      <c r="J21" s="5" t="s">
        <v>160</v>
      </c>
      <c r="M21" t="s">
        <v>166</v>
      </c>
      <c r="N21">
        <v>55</v>
      </c>
    </row>
    <row r="22" spans="1:27" x14ac:dyDescent="0.25">
      <c r="I22" s="11" t="s">
        <v>62</v>
      </c>
      <c r="J22" s="5" t="s">
        <v>162</v>
      </c>
      <c r="M22" t="s">
        <v>167</v>
      </c>
      <c r="N22">
        <v>60</v>
      </c>
    </row>
    <row r="23" spans="1:27" x14ac:dyDescent="0.25">
      <c r="I23" t="s">
        <v>63</v>
      </c>
      <c r="J23" s="5" t="s">
        <v>123</v>
      </c>
      <c r="N23">
        <v>61</v>
      </c>
    </row>
    <row r="24" spans="1:27" x14ac:dyDescent="0.25">
      <c r="A24" t="s">
        <v>131</v>
      </c>
      <c r="B24" t="s">
        <v>131</v>
      </c>
      <c r="C24">
        <v>15</v>
      </c>
      <c r="D24">
        <v>2014</v>
      </c>
      <c r="E24" t="s">
        <v>3</v>
      </c>
      <c r="F24">
        <v>4</v>
      </c>
      <c r="G24">
        <v>6</v>
      </c>
      <c r="H24">
        <v>6</v>
      </c>
      <c r="I24" t="s">
        <v>168</v>
      </c>
      <c r="M24" s="1"/>
      <c r="O24" t="s">
        <v>228</v>
      </c>
      <c r="P24" t="s">
        <v>79</v>
      </c>
      <c r="Q24" t="s">
        <v>67</v>
      </c>
      <c r="R24" t="s">
        <v>212</v>
      </c>
      <c r="S24" t="s">
        <v>225</v>
      </c>
      <c r="V24" s="1" t="s">
        <v>95</v>
      </c>
      <c r="W24" s="1" t="s">
        <v>102</v>
      </c>
      <c r="X24" t="s">
        <v>0</v>
      </c>
      <c r="Y24" s="3" t="s">
        <v>97</v>
      </c>
    </row>
    <row r="25" spans="1:27" x14ac:dyDescent="0.25">
      <c r="I25" s="7" t="s">
        <v>169</v>
      </c>
    </row>
    <row r="26" spans="1:27" x14ac:dyDescent="0.25">
      <c r="I26" s="9" t="s">
        <v>1</v>
      </c>
    </row>
    <row r="27" spans="1:27" x14ac:dyDescent="0.25">
      <c r="F27" s="10"/>
      <c r="I27" s="8"/>
    </row>
    <row r="28" spans="1:27" x14ac:dyDescent="0.25">
      <c r="B28" t="s">
        <v>171</v>
      </c>
      <c r="F28" s="10"/>
      <c r="G28">
        <f>SUM(G2:G24)</f>
        <v>283</v>
      </c>
    </row>
    <row r="29" spans="1:27" x14ac:dyDescent="0.25">
      <c r="B29" t="s">
        <v>172</v>
      </c>
      <c r="H29">
        <f>SUM(H2:H26)</f>
        <v>270</v>
      </c>
    </row>
    <row r="30" spans="1:27" x14ac:dyDescent="0.25">
      <c r="B30" t="s">
        <v>186</v>
      </c>
      <c r="G30">
        <f>SUM(G2+G5+G10++G15+G19+G24)</f>
        <v>283</v>
      </c>
    </row>
    <row r="31" spans="1:27" x14ac:dyDescent="0.25">
      <c r="B31" t="s">
        <v>244</v>
      </c>
      <c r="F31">
        <f>SUM(F2+F5+F10+F15+F19+F24)</f>
        <v>200</v>
      </c>
      <c r="L31" s="5" t="s">
        <v>235</v>
      </c>
      <c r="M31" t="s">
        <v>236</v>
      </c>
      <c r="N31" t="s">
        <v>242</v>
      </c>
      <c r="O31" t="s">
        <v>246</v>
      </c>
      <c r="P31" s="9">
        <v>0</v>
      </c>
      <c r="Q31">
        <v>78</v>
      </c>
    </row>
    <row r="32" spans="1:27" x14ac:dyDescent="0.25">
      <c r="B32" s="9" t="s">
        <v>173</v>
      </c>
      <c r="I32" s="9">
        <v>78</v>
      </c>
      <c r="J32" s="5" t="s">
        <v>245</v>
      </c>
      <c r="L32">
        <v>24</v>
      </c>
      <c r="M32">
        <v>54</v>
      </c>
      <c r="N32">
        <f>SUM(L32:M32)</f>
        <v>78</v>
      </c>
      <c r="O32" t="s">
        <v>139</v>
      </c>
      <c r="P32" s="7">
        <v>1</v>
      </c>
      <c r="Q32">
        <v>122</v>
      </c>
    </row>
    <row r="33" spans="2:17" x14ac:dyDescent="0.25">
      <c r="B33" s="7" t="s">
        <v>139</v>
      </c>
      <c r="I33" s="7">
        <v>24</v>
      </c>
      <c r="J33" s="5" t="s">
        <v>230</v>
      </c>
      <c r="L33">
        <v>20</v>
      </c>
      <c r="M33">
        <v>4</v>
      </c>
      <c r="N33">
        <f>SUM(L33:M33)</f>
        <v>24</v>
      </c>
      <c r="P33" t="s">
        <v>247</v>
      </c>
      <c r="Q33">
        <v>200</v>
      </c>
    </row>
    <row r="34" spans="2:17" x14ac:dyDescent="0.25">
      <c r="B34" s="4" t="s">
        <v>174</v>
      </c>
      <c r="I34" s="4">
        <v>46</v>
      </c>
      <c r="J34" s="5" t="s">
        <v>231</v>
      </c>
      <c r="L34">
        <v>8</v>
      </c>
      <c r="M34">
        <v>38</v>
      </c>
      <c r="N34">
        <f>SUM(L34:M34)</f>
        <v>46</v>
      </c>
    </row>
    <row r="35" spans="2:17" x14ac:dyDescent="0.25">
      <c r="B35" s="11" t="s">
        <v>175</v>
      </c>
      <c r="I35" s="11">
        <v>52</v>
      </c>
      <c r="J35" s="5" t="s">
        <v>181</v>
      </c>
      <c r="L35">
        <v>10</v>
      </c>
      <c r="M35">
        <v>42</v>
      </c>
      <c r="N35">
        <f>SUM(L35:M35)</f>
        <v>52</v>
      </c>
    </row>
    <row r="36" spans="2:17" x14ac:dyDescent="0.25">
      <c r="K36" t="s">
        <v>242</v>
      </c>
      <c r="L36">
        <f>SUM(L32:L35)</f>
        <v>62</v>
      </c>
      <c r="M36">
        <f>SUM(M32:M35)</f>
        <v>138</v>
      </c>
      <c r="N36">
        <f>SUM(L36:M36)</f>
        <v>200</v>
      </c>
    </row>
    <row r="37" spans="2:17" x14ac:dyDescent="0.25">
      <c r="B37" t="s">
        <v>176</v>
      </c>
      <c r="I37">
        <f>SUM(I32:I35)</f>
        <v>200</v>
      </c>
      <c r="J37" s="5" t="s">
        <v>232</v>
      </c>
    </row>
    <row r="38" spans="2:17" x14ac:dyDescent="0.25">
      <c r="B38" t="s">
        <v>177</v>
      </c>
      <c r="I38">
        <v>171</v>
      </c>
    </row>
    <row r="40" spans="2:17" x14ac:dyDescent="0.25">
      <c r="B40" t="s">
        <v>182</v>
      </c>
      <c r="J40" s="5" t="s">
        <v>233</v>
      </c>
    </row>
    <row r="41" spans="2:17" x14ac:dyDescent="0.25">
      <c r="B41" t="s">
        <v>183</v>
      </c>
      <c r="J41" s="5" t="s">
        <v>234</v>
      </c>
    </row>
  </sheetData>
  <pageMargins left="0.25" right="0.25"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zoomScale="120" zoomScaleNormal="120" workbookViewId="0">
      <selection sqref="A1:O7"/>
    </sheetView>
  </sheetViews>
  <sheetFormatPr defaultRowHeight="15" x14ac:dyDescent="0.25"/>
  <cols>
    <col min="1" max="1" width="3.7109375" customWidth="1"/>
    <col min="2" max="2" width="9.85546875" customWidth="1"/>
    <col min="3" max="3" width="10.140625" customWidth="1"/>
    <col min="4" max="4" width="27.28515625" customWidth="1"/>
    <col min="5" max="5" width="14.7109375" style="5" bestFit="1" customWidth="1"/>
    <col min="6" max="6" width="11.7109375" customWidth="1"/>
    <col min="7" max="7" width="19.28515625" customWidth="1"/>
    <col min="8" max="8" width="15.42578125" bestFit="1" customWidth="1"/>
    <col min="9" max="9" width="10.5703125" bestFit="1" customWidth="1"/>
    <col min="10" max="10" width="10.5703125" customWidth="1"/>
    <col min="11" max="11" width="24.7109375" customWidth="1"/>
    <col min="12" max="12" width="16.7109375" customWidth="1"/>
    <col min="15" max="15" width="15.85546875" style="19" customWidth="1"/>
  </cols>
  <sheetData>
    <row r="1" spans="1:15" x14ac:dyDescent="0.25">
      <c r="A1" t="s">
        <v>77</v>
      </c>
      <c r="B1" t="s">
        <v>78</v>
      </c>
      <c r="C1" t="s">
        <v>2</v>
      </c>
      <c r="D1" s="8" t="s">
        <v>6</v>
      </c>
      <c r="E1" s="5" t="s">
        <v>115</v>
      </c>
      <c r="F1" t="s">
        <v>256</v>
      </c>
      <c r="G1" t="s">
        <v>7</v>
      </c>
      <c r="H1" t="s">
        <v>8</v>
      </c>
      <c r="I1" t="s">
        <v>209</v>
      </c>
      <c r="J1" t="s">
        <v>209</v>
      </c>
      <c r="K1" t="s">
        <v>208</v>
      </c>
      <c r="L1" t="s">
        <v>9</v>
      </c>
      <c r="M1" t="s">
        <v>265</v>
      </c>
      <c r="N1" t="s">
        <v>100</v>
      </c>
      <c r="O1" s="19" t="s">
        <v>4</v>
      </c>
    </row>
    <row r="2" spans="1:15" ht="15" customHeight="1" x14ac:dyDescent="0.25">
      <c r="A2" s="19">
        <v>1</v>
      </c>
      <c r="B2">
        <v>2010</v>
      </c>
      <c r="C2" s="20" t="s">
        <v>3</v>
      </c>
      <c r="D2" s="8" t="s">
        <v>249</v>
      </c>
      <c r="E2" s="5" t="s">
        <v>263</v>
      </c>
      <c r="F2" t="s">
        <v>257</v>
      </c>
      <c r="G2" t="s">
        <v>71</v>
      </c>
      <c r="H2" s="20" t="s">
        <v>79</v>
      </c>
      <c r="I2" t="s">
        <v>38</v>
      </c>
      <c r="J2" t="s">
        <v>210</v>
      </c>
      <c r="K2" t="s">
        <v>220</v>
      </c>
      <c r="L2" t="s">
        <v>80</v>
      </c>
      <c r="M2" t="s">
        <v>25</v>
      </c>
      <c r="N2" s="20" t="s">
        <v>102</v>
      </c>
      <c r="O2" s="19" t="s">
        <v>13</v>
      </c>
    </row>
    <row r="3" spans="1:15" x14ac:dyDescent="0.25">
      <c r="A3">
        <v>2</v>
      </c>
      <c r="B3">
        <v>2011</v>
      </c>
      <c r="C3" s="20"/>
      <c r="D3" s="8" t="s">
        <v>250</v>
      </c>
      <c r="E3" s="5" t="s">
        <v>262</v>
      </c>
      <c r="F3" t="s">
        <v>258</v>
      </c>
      <c r="G3" t="s">
        <v>71</v>
      </c>
      <c r="H3" s="20"/>
      <c r="I3" t="s">
        <v>68</v>
      </c>
      <c r="J3" t="s">
        <v>211</v>
      </c>
      <c r="K3" s="1" t="s">
        <v>219</v>
      </c>
      <c r="L3" t="s">
        <v>81</v>
      </c>
      <c r="M3" t="s">
        <v>26</v>
      </c>
      <c r="N3" s="20"/>
      <c r="O3" s="19" t="s">
        <v>12</v>
      </c>
    </row>
    <row r="4" spans="1:15" x14ac:dyDescent="0.25">
      <c r="A4">
        <v>3</v>
      </c>
      <c r="B4">
        <v>2008</v>
      </c>
      <c r="C4" s="20"/>
      <c r="D4" s="8" t="s">
        <v>251</v>
      </c>
      <c r="E4" s="5" t="s">
        <v>255</v>
      </c>
      <c r="F4" t="s">
        <v>259</v>
      </c>
      <c r="G4" s="8" t="s">
        <v>76</v>
      </c>
      <c r="H4" s="20"/>
      <c r="I4" t="s">
        <v>67</v>
      </c>
      <c r="J4" t="s">
        <v>221</v>
      </c>
      <c r="K4" t="s">
        <v>222</v>
      </c>
      <c r="L4" t="s">
        <v>89</v>
      </c>
      <c r="M4" t="s">
        <v>33</v>
      </c>
      <c r="N4" s="20"/>
      <c r="O4" s="19" t="s">
        <v>20</v>
      </c>
    </row>
    <row r="5" spans="1:15" x14ac:dyDescent="0.25">
      <c r="A5">
        <v>4</v>
      </c>
      <c r="B5">
        <v>2010</v>
      </c>
      <c r="C5" s="20"/>
      <c r="D5" s="8" t="s">
        <v>252</v>
      </c>
      <c r="E5" s="5" t="s">
        <v>157</v>
      </c>
      <c r="F5" t="s">
        <v>260</v>
      </c>
      <c r="G5" t="s">
        <v>75</v>
      </c>
      <c r="H5" s="20"/>
      <c r="I5" t="s">
        <v>67</v>
      </c>
      <c r="J5" t="s">
        <v>221</v>
      </c>
      <c r="K5" t="s">
        <v>222</v>
      </c>
      <c r="L5" t="s">
        <v>91</v>
      </c>
      <c r="M5" t="s">
        <v>35</v>
      </c>
      <c r="N5" s="20"/>
      <c r="O5" s="19" t="s">
        <v>22</v>
      </c>
    </row>
    <row r="6" spans="1:15" x14ac:dyDescent="0.25">
      <c r="A6">
        <v>5</v>
      </c>
      <c r="B6">
        <v>2014</v>
      </c>
      <c r="C6" s="20"/>
      <c r="D6" s="8" t="s">
        <v>253</v>
      </c>
      <c r="E6" s="5" t="s">
        <v>264</v>
      </c>
      <c r="F6" t="s">
        <v>261</v>
      </c>
      <c r="G6" t="s">
        <v>75</v>
      </c>
      <c r="H6" s="20"/>
      <c r="I6" t="s">
        <v>68</v>
      </c>
      <c r="J6" t="s">
        <v>223</v>
      </c>
      <c r="K6" t="s">
        <v>224</v>
      </c>
      <c r="L6" t="s">
        <v>92</v>
      </c>
      <c r="M6" t="s">
        <v>36</v>
      </c>
      <c r="N6" s="20"/>
      <c r="O6" s="19" t="s">
        <v>23</v>
      </c>
    </row>
    <row r="7" spans="1:15" x14ac:dyDescent="0.25">
      <c r="A7">
        <v>6</v>
      </c>
      <c r="B7">
        <v>2014</v>
      </c>
      <c r="C7" s="20"/>
      <c r="D7" s="8" t="s">
        <v>254</v>
      </c>
      <c r="G7" t="s">
        <v>228</v>
      </c>
      <c r="H7" s="20"/>
      <c r="I7" t="s">
        <v>67</v>
      </c>
      <c r="J7" t="s">
        <v>212</v>
      </c>
      <c r="K7" t="s">
        <v>225</v>
      </c>
      <c r="M7" s="1" t="s">
        <v>95</v>
      </c>
      <c r="N7" s="20"/>
      <c r="O7" s="19" t="s">
        <v>0</v>
      </c>
    </row>
    <row r="8" spans="1:15" x14ac:dyDescent="0.25">
      <c r="D8" s="8"/>
    </row>
  </sheetData>
  <mergeCells count="3">
    <mergeCell ref="H2:H7"/>
    <mergeCell ref="N2:N7"/>
    <mergeCell ref="C2: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vt:lpstr>
      <vt:lpstr>Sheet2</vt:lpstr>
      <vt:lpstr>Included</vt:lpstr>
      <vt:lpstr>Publication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Hamza Assaggaf</dc:creator>
  <cp:lastModifiedBy>Hamza Assaggaf</cp:lastModifiedBy>
  <cp:lastPrinted>2016-12-21T20:02:56Z</cp:lastPrinted>
  <dcterms:created xsi:type="dcterms:W3CDTF">2016-10-27T04:46:28Z</dcterms:created>
  <dcterms:modified xsi:type="dcterms:W3CDTF">2017-03-02T07:45:59Z</dcterms:modified>
</cp:coreProperties>
</file>